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4.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xl/comments4.xml" ContentType="application/vnd.openxmlformats-officedocument.spreadsheetml.comments+xml"/>
  <Override PartName="/xl/drawings/vmlDrawing1.vml" ContentType="application/vnd.openxmlformats-officedocument.vmlDrawin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EXA 1" sheetId="1" state="visible" r:id="rId3"/>
    <sheet name="ANEXA 2" sheetId="2" state="visible" r:id="rId4"/>
    <sheet name="ANEXA 5 " sheetId="3" state="visible" r:id="rId5"/>
    <sheet name="CONT EXECUTIE  " sheetId="4" state="visible" r:id="rId6"/>
  </sheets>
  <definedNames>
    <definedName function="false" hidden="false" localSheetId="0" name="_xlnm.Print_Area" vbProcedure="false">'ANEXA 1'!$A$1:$E$105</definedName>
    <definedName function="false" hidden="false" localSheetId="1" name="_xlnm.Print_Area" vbProcedure="false">'ANEXA 2'!$A$1:$E$57</definedName>
    <definedName function="false" hidden="false" localSheetId="2" name="_xlnm.Print_Area" vbProcedure="false">'ANEXA 5 '!$A$1:$J$121</definedName>
    <definedName function="false" hidden="false" localSheetId="3" name="_xlnm.Print_Area" vbProcedure="false">'CONT EXECUTIE  '!$A$1:$M$333</definedName>
  </definedNames>
  <calcPr iterateCount="100" refMode="A1" iterate="false" iterateDelta="0.001"/>
  <extLst>
    <ext xmlns:loext="http://schemas.libreoffice.org/" uri="{7626C862-2A13-11E5-B345-FEFF819CDC9F}">
      <loext:extCalcPr stringRefSyntax="CalcA1"/>
    </ext>
  </extLst>
</workbook>
</file>

<file path=xl/comments4.xml><?xml version="1.0" encoding="utf-8"?>
<comments xmlns="http://schemas.openxmlformats.org/spreadsheetml/2006/main" xmlns:xdr="http://schemas.openxmlformats.org/drawingml/2006/spreadsheetDrawing">
  <authors>
    <author>Unknown Author</author>
  </authors>
  <commentList>
    <comment ref="U35" authorId="0">
      <text>
        <r>
          <rPr>
            <sz val="10"/>
            <rFont val="Arial"/>
            <family val="2"/>
          </rPr>
          <t xml:space="preserve">Elisabeta BIRAU:
</t>
        </r>
        <r>
          <rPr>
            <sz val="9"/>
            <color rgb="FF000000"/>
            <rFont val="Tahoma"/>
            <family val="2"/>
            <charset val="238"/>
          </rPr>
          <t xml:space="preserve">VALABIL DOAR LA SFARSIT DE AN</t>
        </r>
      </text>
    </comment>
  </commentList>
</comments>
</file>

<file path=xl/sharedStrings.xml><?xml version="1.0" encoding="utf-8"?>
<sst xmlns="http://schemas.openxmlformats.org/spreadsheetml/2006/main" count="899" uniqueCount="721">
  <si>
    <t xml:space="preserve">CASA  DE  ASIGURĂRI  DE  SĂNĂTATE ALBA</t>
  </si>
  <si>
    <t xml:space="preserve">ADRESA:  STR VASILE GOLDIS NR.5, LOC. ALBAIULIA, JUD. ALBA</t>
  </si>
  <si>
    <t xml:space="preserve">Număr telefon:  0258/834339</t>
  </si>
  <si>
    <t xml:space="preserve">COD DE ÎNREGISTRARE FISCALĂ:  4562729</t>
  </si>
  <si>
    <t xml:space="preserve">CODUL ACTIVITĂŢII CAEN: 8430</t>
  </si>
  <si>
    <t xml:space="preserve">BILANŢ</t>
  </si>
  <si>
    <t xml:space="preserve">la  data  de  31  DECEMBRIE  2023</t>
  </si>
  <si>
    <t xml:space="preserve">cod 01</t>
  </si>
  <si>
    <t xml:space="preserve">              -lei-</t>
  </si>
  <si>
    <t xml:space="preserve">NR. CRT</t>
  </si>
  <si>
    <t xml:space="preserve">DENUMIREA INDICATORILOR</t>
  </si>
  <si>
    <t xml:space="preserve">Cod rand</t>
  </si>
  <si>
    <t xml:space="preserve">Sold la inceputul anului</t>
  </si>
  <si>
    <t xml:space="preserve">Sold la sfarsitul perioadei</t>
  </si>
  <si>
    <t xml:space="preserve">A</t>
  </si>
  <si>
    <t xml:space="preserve">B</t>
  </si>
  <si>
    <t xml:space="preserve">C</t>
  </si>
  <si>
    <t xml:space="preserve">ACTIVE</t>
  </si>
  <si>
    <t xml:space="preserve">01</t>
  </si>
  <si>
    <t xml:space="preserve">ACTIVE NECURENTE</t>
  </si>
  <si>
    <t xml:space="preserve">02</t>
  </si>
  <si>
    <r>
      <rPr>
        <b val="true"/>
        <sz val="12"/>
        <rFont val="Times New Roman"/>
        <family val="1"/>
        <charset val="1"/>
      </rPr>
      <t xml:space="preserve">Active fixe necorporale </t>
    </r>
    <r>
      <rPr>
        <sz val="12"/>
        <rFont val="Times New Roman"/>
        <family val="1"/>
        <charset val="238"/>
      </rPr>
      <t xml:space="preserve">(ct.2030000+2050000+2060000+2080100+2080200+ 2330000 -2800300-2800500-2800801-2800809-2900400-2900500-2900801-2900809-2930100*)</t>
    </r>
  </si>
  <si>
    <t xml:space="preserve">03</t>
  </si>
  <si>
    <r>
      <rPr>
        <b val="true"/>
        <sz val="12"/>
        <rFont val="Times New Roman"/>
        <family val="1"/>
        <charset val="1"/>
      </rPr>
      <t xml:space="preserve">Instalaţii tehnice, mijloace de transport, animale, plantaţii, mobilier, aparatură birotică şi alte active corporale </t>
    </r>
    <r>
      <rPr>
        <sz val="12"/>
        <rFont val="Times New Roman"/>
        <family val="1"/>
        <charset val="238"/>
      </rPr>
      <t xml:space="preserve"> (ct.2130100+2130200+2130300+2130400+2140000+           2310000-2810301-2810302-2810303-2810304-2810400-2910301-2910302-2910303-2910304-2910400-2930200*)</t>
    </r>
  </si>
  <si>
    <t xml:space="preserve">04</t>
  </si>
  <si>
    <r>
      <rPr>
        <b val="true"/>
        <sz val="11"/>
        <rFont val="Arial"/>
        <family val="2"/>
        <charset val="1"/>
      </rPr>
      <t xml:space="preserve">Terenuri şi clădiri                              </t>
    </r>
    <r>
      <rPr>
        <sz val="11"/>
        <rFont val="Arial"/>
        <family val="2"/>
        <charset val="1"/>
      </rPr>
      <t xml:space="preserve"> (ct.2110100+2110200+2120101+2120102+2120201+           2120301+2120401+2120501+2120601+2120901+2310000-2810100-2810201-2810202-2810203-2810204-2810205-2810206-2810207-2810208 -2910100-2910201-2910202-2910203-2910204-2910205-2910206-2910207-2910208-2930200)</t>
    </r>
  </si>
  <si>
    <t xml:space="preserve">05</t>
  </si>
  <si>
    <r>
      <rPr>
        <b val="true"/>
        <sz val="11"/>
        <rFont val="Arial"/>
        <family val="2"/>
        <charset val="1"/>
      </rPr>
      <t xml:space="preserve">Alte active nefinanciare                                                                 </t>
    </r>
    <r>
      <rPr>
        <sz val="11"/>
        <rFont val="Arial"/>
        <family val="2"/>
        <charset val="1"/>
      </rPr>
      <t xml:space="preserve">(ct.2150000) </t>
    </r>
    <r>
      <rPr>
        <b val="true"/>
        <sz val="11"/>
        <rFont val="Arial"/>
        <family val="2"/>
        <charset val="1"/>
      </rPr>
      <t xml:space="preserve"> </t>
    </r>
  </si>
  <si>
    <t xml:space="preserve">06</t>
  </si>
  <si>
    <r>
      <rPr>
        <b val="true"/>
        <sz val="11"/>
        <rFont val="Arial"/>
        <family val="2"/>
        <charset val="1"/>
      </rPr>
      <t xml:space="preserve">Active financiare necurente (investiţii pe termen lung) peste un an                                            </t>
    </r>
    <r>
      <rPr>
        <sz val="11"/>
        <rFont val="Arial"/>
        <family val="2"/>
        <charset val="1"/>
      </rPr>
      <t xml:space="preserve">(ct.2600100+2600200+2600300+2650000+ 2670201+ 2670202+ 2670203+2670204+2670205+2670208 -2960101-2960102 -2960103 -2960200),  din care:</t>
    </r>
  </si>
  <si>
    <t xml:space="preserve">07</t>
  </si>
  <si>
    <r>
      <rPr>
        <b val="true"/>
        <sz val="11"/>
        <rFont val="Arial"/>
        <family val="2"/>
        <charset val="238"/>
      </rPr>
      <t xml:space="preserve">Titluri de participare</t>
    </r>
    <r>
      <rPr>
        <sz val="11"/>
        <rFont val="Arial"/>
        <family val="2"/>
        <charset val="1"/>
      </rPr>
      <t xml:space="preserve">                                                                              (ct.2600100+2600200+2600300-2960101-2960102-2960103)</t>
    </r>
  </si>
  <si>
    <t xml:space="preserve">08</t>
  </si>
  <si>
    <r>
      <rPr>
        <b val="true"/>
        <sz val="11"/>
        <rFont val="Arial"/>
        <family val="2"/>
        <charset val="1"/>
      </rPr>
      <t xml:space="preserve">Creante necurente – sume ce urmează a fi încasate după o perioada mai mare de un an </t>
    </r>
    <r>
      <rPr>
        <sz val="11"/>
        <rFont val="Arial"/>
        <family val="2"/>
        <charset val="1"/>
      </rPr>
      <t xml:space="preserve">(ct.4110201+4110208+4130200+4280202+4610201+ 4610209 - 4910200 - 4960200),  din care:  </t>
    </r>
  </si>
  <si>
    <t xml:space="preserve">09</t>
  </si>
  <si>
    <t xml:space="preserve">Creante  comerciale necurente – sume ce urmează a fi încasate după o perioada mai mare de un an                                                                        (ct 4110201+4110208+4130200+4610201 - 4910200 -4960200)</t>
  </si>
  <si>
    <r>
      <rPr>
        <b val="true"/>
        <sz val="12"/>
        <rFont val="Times New Roman"/>
        <family val="1"/>
        <charset val="1"/>
      </rPr>
      <t xml:space="preserve">TOTAL ACTIVE NECURENTE</t>
    </r>
    <r>
      <rPr>
        <sz val="12"/>
        <rFont val="Times New Roman"/>
        <family val="1"/>
        <charset val="1"/>
      </rPr>
      <t xml:space="preserve"> (rd.03+04+05+06+07+09)</t>
    </r>
  </si>
  <si>
    <t xml:space="preserve">ACTIVE  CURENTE</t>
  </si>
  <si>
    <r>
      <rPr>
        <b val="true"/>
        <sz val="11"/>
        <rFont val="Arial"/>
        <family val="2"/>
        <charset val="1"/>
      </rPr>
      <t xml:space="preserve">Stocuri               </t>
    </r>
    <r>
      <rPr>
        <sz val="11"/>
        <rFont val="Arial"/>
        <family val="2"/>
        <charset val="1"/>
      </rPr>
      <t xml:space="preserve">(ct.3010000+3020100+3020200+3020300+3020400+ 3020500+ 3020600+ 3020700+3020800+3020900+ 3030100+3030200+ 3040100+ 3040200+3050100+ 3050200+3070000+3090000+ 3310000+ 3320000+ 3410000+3450000+3460000+3470000+ 3490000+  3510100+ 3510200+3540100+ 3540500+3540600+ 3560000+ 3570000+ 3580000+ 3590000+3610000+ 3710000+ 3810000+/-3480000+/-3780000-3910000 -3920100-3920200-3920300 -3930000-3940100-3940500-3940600-3950100-3950200-3950300-3950400-3950600-3950700-3950800-3960000-3970100-3970200-3970300-3980000-4420803)</t>
    </r>
  </si>
  <si>
    <t xml:space="preserve">Creante curente – sume ce urmeaza a fi incasate intr-o perioada mai mica de un an-                                              </t>
  </si>
  <si>
    <r>
      <rPr>
        <b val="true"/>
        <sz val="11"/>
        <rFont val="Arial"/>
        <family val="2"/>
        <charset val="1"/>
      </rPr>
      <t xml:space="preserve">Creanţe din operaţiuni comerciale, avansuri şi alte decontări </t>
    </r>
    <r>
      <rPr>
        <sz val="11"/>
        <rFont val="Arial"/>
        <family val="2"/>
        <charset val="1"/>
      </rPr>
      <t xml:space="preserve">(ct.2320000+2340000+4090101+4090102+4110101+ 4110108+ 4130100+ 4180000+4250000+4280102+ 4610101+  4610109 +4730109**+4810101+ 4810102+ 4810103+4810900+ 4830000+4840000 + 4890101+4890301 - 4910100- 4960100+5120800), din care:</t>
    </r>
  </si>
  <si>
    <t xml:space="preserve">Decontări privind încheierea execuţiei bugetului de stat din anul curent (ct. 4890101+4890301)</t>
  </si>
  <si>
    <t xml:space="preserve">21.1</t>
  </si>
  <si>
    <r>
      <rPr>
        <b val="true"/>
        <sz val="11"/>
        <rFont val="Arial"/>
        <family val="2"/>
        <charset val="1"/>
      </rPr>
      <t xml:space="preserve">Creanţe comerciale şi avansuri </t>
    </r>
    <r>
      <rPr>
        <sz val="11"/>
        <rFont val="Arial"/>
        <family val="2"/>
        <charset val="1"/>
      </rPr>
      <t xml:space="preserve">(ct.2320000+2340000+4090101+4090102+ 4110101+ 4110108+ 4130100 +4180000+4610101 - 4910100 - 4960100),       din care :</t>
    </r>
  </si>
  <si>
    <r>
      <rPr>
        <b val="true"/>
        <sz val="12"/>
        <rFont val="Times New Roman"/>
        <family val="1"/>
        <charset val="1"/>
      </rPr>
      <t xml:space="preserve">Avansuri acordate                                                                  </t>
    </r>
    <r>
      <rPr>
        <sz val="12"/>
        <rFont val="Times New Roman"/>
        <family val="1"/>
        <charset val="238"/>
      </rPr>
      <t xml:space="preserve"> (ct. 23200000+2340000+4090101+4090102)</t>
    </r>
  </si>
  <si>
    <t xml:space="preserve">22.1</t>
  </si>
  <si>
    <r>
      <rPr>
        <b val="true"/>
        <sz val="11"/>
        <rFont val="Arial"/>
        <family val="2"/>
        <charset val="1"/>
      </rPr>
      <t xml:space="preserve">Creanţe bugetare</t>
    </r>
    <r>
      <rPr>
        <sz val="11"/>
        <rFont val="Arial"/>
        <family val="2"/>
        <charset val="1"/>
      </rPr>
      <t xml:space="preserve">                                                                               (ct. 4310100**+4310200**+4310300**+4310400**+ 4310500**+4310600**+ 4310700**+4370100**+4370200**+ 4370300**+ 4420400+ 4420802+ 4440000**+4460100**+4460200**+4480200+ 4610102+4610104+ 4630000+ 4640000 + 4650100+4650200+4660401+ 4660402+ 4660500+ 4660900+ 4810101**+ 4810102**+ 4810103**+ 4810900**  - 4970000), din care:</t>
    </r>
  </si>
  <si>
    <r>
      <rPr>
        <b val="true"/>
        <sz val="11"/>
        <rFont val="Arial"/>
        <family val="2"/>
        <charset val="238"/>
      </rPr>
      <t xml:space="preserve">Creanţele  bugetului general consolidat</t>
    </r>
    <r>
      <rPr>
        <sz val="11"/>
        <rFont val="Arial"/>
        <family val="2"/>
        <charset val="1"/>
      </rPr>
      <t xml:space="preserve"> (ct.4630000+4640000+4650100+4650200+4660401+      4660402+ 4660500+ 4660900 - 4970000) </t>
    </r>
  </si>
  <si>
    <r>
      <rPr>
        <b val="true"/>
        <sz val="11"/>
        <rFont val="Arial"/>
        <family val="2"/>
        <charset val="1"/>
      </rPr>
      <t xml:space="preserve">  Creanţe  din operaţiuni cu fonduri externe nerambursabile şi fonduri de la buget </t>
    </r>
    <r>
      <rPr>
        <sz val="11"/>
        <rFont val="Arial"/>
        <family val="2"/>
        <charset val="1"/>
      </rPr>
      <t xml:space="preserve">(ct.4500100+4500300+4500501+4500502+4500503+ 4500504+ 4500505+4500700+ 4510100+4510300 +  4510500 +4530100+ 4540100+4540301+4540302+ 4540501+ 4540502+4540503+ 4540504+4550100+ 4550301+4550302+ 4550303+ 4560100+ 4560303+ 4560309+ 4570100+4570201+4570202+4570203+ 4570205+4570206+4570209+4570301+4570302+ 4570309+ 4580100+ 4580301+4580302+ 4610103+ 4730103** +4740000+ 4760000),        din care:</t>
    </r>
  </si>
  <si>
    <r>
      <rPr>
        <b val="true"/>
        <sz val="11"/>
        <rFont val="Arial"/>
        <family val="2"/>
        <charset val="238"/>
      </rPr>
      <t xml:space="preserve">Sume de primit de la Comisia Europeană / alti donatori</t>
    </r>
    <r>
      <rPr>
        <sz val="11"/>
        <rFont val="Arial"/>
        <family val="2"/>
        <charset val="1"/>
      </rPr>
      <t xml:space="preserve">(ct.4500100+4500300+4500501+4500502+                 4500503+ 4500504+ 4500505+4500700)</t>
    </r>
  </si>
  <si>
    <r>
      <rPr>
        <b val="true"/>
        <sz val="11"/>
        <rFont val="Arial"/>
        <family val="2"/>
        <charset val="1"/>
      </rPr>
      <t xml:space="preserve">Împrumuturi pe termen scurt acordate     </t>
    </r>
    <r>
      <rPr>
        <sz val="11"/>
        <rFont val="Arial"/>
        <family val="2"/>
        <charset val="1"/>
      </rPr>
      <t xml:space="preserve">(ct.2670101+2670102+2670103+2670104+2670105+ 2670108+ 2670601 +2670602+ 2670603+2670604+ 2670605+ 2670609+ 4680101+ 4680102 +4680103+ 4680104 +4680105+4680106+ 4680107+ 4680108+ 4680109 + 4690103+4690105+ 4690106+ 4690108+ 4690109)</t>
    </r>
  </si>
  <si>
    <t xml:space="preserve">Total creante curente ( rd. 21+23+25+27)</t>
  </si>
  <si>
    <r>
      <rPr>
        <b val="true"/>
        <sz val="11"/>
        <rFont val="Arial"/>
        <family val="2"/>
        <charset val="1"/>
      </rPr>
      <t xml:space="preserve">  Investiţii pe termen scurt </t>
    </r>
    <r>
      <rPr>
        <sz val="11"/>
        <rFont val="Arial"/>
        <family val="2"/>
        <charset val="1"/>
      </rPr>
      <t xml:space="preserve">(ct.5050000-5950000)</t>
    </r>
  </si>
  <si>
    <t xml:space="preserve">Conturi la trezorerii si institutii de credit:</t>
  </si>
  <si>
    <r>
      <rPr>
        <b val="true"/>
        <sz val="11"/>
        <rFont val="Arial"/>
        <family val="2"/>
        <charset val="1"/>
      </rPr>
      <t xml:space="preserve">Conturi la trezorerie, casa în lei </t>
    </r>
    <r>
      <rPr>
        <sz val="11"/>
        <rFont val="Arial"/>
        <family val="2"/>
        <charset val="1"/>
      </rPr>
      <t xml:space="preserve">(ct.5100000+5120101+5120501+5130101+      5130301+5130302+ 5140101 +5140301+5140302+  5150101+5150103+ 5150301 +5150500+5150600+ 5160101+5160301+5160302+5170101+5170301+5170302+5200100 + 5210100 + 5210300 + 5230000 + 5250101 + 5250102 + 5250301+5250302 + 5250400 + 5260000 +5270000 + 5280000 + 5290101+  5290201+ 5290301 + 5290400+ 5290901+5310101+5410101+ 5500101+ 5520000+ 5550101 +5550400+ 5570101+  5580101 + 5580201+ 5590101+ 5600101 + 5600300+ 5600401+ 5610100 + 5610300+ 5620101 +5620300+5620401+ 5710100 +  5710300 + 5710400 + 5740101 + 5740102+ 5740301+ 5740302 +5740400 +5750100 + 5750300 + 5750400-</t>
    </r>
    <r>
      <rPr>
        <sz val="11"/>
        <rFont val="Arial"/>
        <family val="2"/>
        <charset val="238"/>
      </rPr>
      <t xml:space="preserve">7700000) </t>
    </r>
  </si>
  <si>
    <r>
      <rPr>
        <b val="true"/>
        <sz val="11"/>
        <rFont val="Arial"/>
        <family val="2"/>
        <charset val="238"/>
      </rPr>
      <t xml:space="preserve">Dobândă de încasat, alte valori, avansuri de trezorerie </t>
    </r>
    <r>
      <rPr>
        <sz val="11"/>
        <rFont val="Arial"/>
        <family val="2"/>
        <charset val="1"/>
      </rPr>
      <t xml:space="preserve">  (ct.5180701+5320100+5320200+5320300+5320400+ 5320500+ 5320600+ 5320800+5420100) </t>
    </r>
  </si>
  <si>
    <t xml:space="preserve">33.1</t>
  </si>
  <si>
    <t xml:space="preserve">depozite </t>
  </si>
  <si>
    <r>
      <rPr>
        <b val="true"/>
        <sz val="11"/>
        <rFont val="Arial"/>
        <family val="2"/>
        <charset val="1"/>
      </rPr>
      <t xml:space="preserve">Conturi la instituţii de credit, BNR, casă în valută                        </t>
    </r>
    <r>
      <rPr>
        <sz val="11"/>
        <rFont val="Arial"/>
        <family val="2"/>
        <charset val="1"/>
      </rPr>
      <t xml:space="preserve">(ct. 5110101+5110102+5120102+5120402+5120502 +5130102 + 5130202+ 5140102 + 5140202 +  5150102 + 5150202 + 5150302+ 5160102+ 5160202 + 5170102 + 5170202  + 5290102 + 5290202 + 5290302+ 5290902 + 5310402 + 5410102 + 5410202 + 5500102 + 5550102+ 5550202 + 5570202 + 5580102 +5580202+ 5580302 + 5580303+5590102 + 5590202+ 5600102 +5600103+ 5600402+5610102+5610103+5620102+5620103+5620402)  </t>
    </r>
  </si>
  <si>
    <r>
      <rPr>
        <b val="true"/>
        <sz val="11"/>
        <rFont val="Arial"/>
        <family val="2"/>
        <charset val="238"/>
      </rPr>
      <t xml:space="preserve"> Dobândă de încasat,  avansuri de trezorerie</t>
    </r>
    <r>
      <rPr>
        <sz val="11"/>
        <rFont val="Arial"/>
        <family val="2"/>
        <charset val="1"/>
      </rPr>
      <t xml:space="preserve"> (ct.5180702+5420200) </t>
    </r>
  </si>
  <si>
    <t xml:space="preserve">35.1</t>
  </si>
  <si>
    <t xml:space="preserve">depozite</t>
  </si>
  <si>
    <t xml:space="preserve">Total disponibilitati si alte valori ( rd. 33+33.1+ 35+35.1)</t>
  </si>
  <si>
    <r>
      <rPr>
        <b val="true"/>
        <sz val="11"/>
        <rFont val="Arial"/>
        <family val="2"/>
        <charset val="1"/>
      </rPr>
      <t xml:space="preserve">Conturi de disponibilităţi ale Trezoreriei Centrale şi ale trezoreriilor teritoriale </t>
    </r>
    <r>
      <rPr>
        <sz val="11"/>
        <rFont val="Arial"/>
        <family val="2"/>
        <charset val="1"/>
      </rPr>
      <t xml:space="preserve">(ct.+5120601+5120602+5120700+5120901+5120902+                 5121000+5121100+5240100+5240300+                      5550101+5550102+ 5550103-7700000) </t>
    </r>
  </si>
  <si>
    <r>
      <rPr>
        <b val="true"/>
        <sz val="11"/>
        <rFont val="Arial"/>
        <family val="2"/>
        <charset val="238"/>
      </rPr>
      <t xml:space="preserve">Dobândă de încasat, alte valori, avansuri de trezorerie </t>
    </r>
    <r>
      <rPr>
        <sz val="11"/>
        <rFont val="Arial"/>
        <family val="2"/>
        <charset val="1"/>
      </rPr>
      <t xml:space="preserve">(ct.5320400+ 5180701+ 5180702)</t>
    </r>
  </si>
  <si>
    <t xml:space="preserve">41.1</t>
  </si>
  <si>
    <r>
      <rPr>
        <b val="true"/>
        <sz val="11"/>
        <rFont val="Arial"/>
        <family val="2"/>
        <charset val="1"/>
      </rPr>
      <t xml:space="preserve">Cheltuieli în avans </t>
    </r>
    <r>
      <rPr>
        <sz val="11"/>
        <rFont val="Arial"/>
        <family val="2"/>
        <charset val="1"/>
      </rPr>
      <t xml:space="preserve">(ct. 4710000 )</t>
    </r>
  </si>
  <si>
    <r>
      <rPr>
        <b val="true"/>
        <sz val="12"/>
        <rFont val="Times New Roman"/>
        <family val="1"/>
        <charset val="1"/>
      </rPr>
      <t xml:space="preserve">TOTAL ACTIVE CURENTE                                                </t>
    </r>
    <r>
      <rPr>
        <sz val="12"/>
        <rFont val="Times New Roman"/>
        <family val="1"/>
        <charset val="1"/>
      </rPr>
      <t xml:space="preserve"> (rd.19+30+31+40+41+41.1+42)</t>
    </r>
  </si>
  <si>
    <r>
      <rPr>
        <b val="true"/>
        <sz val="12"/>
        <rFont val="Times New Roman"/>
        <family val="1"/>
        <charset val="1"/>
      </rPr>
      <t xml:space="preserve">TOTAL ACTIVE  </t>
    </r>
    <r>
      <rPr>
        <sz val="12"/>
        <rFont val="Times New Roman"/>
        <family val="1"/>
        <charset val="1"/>
      </rPr>
      <t xml:space="preserve"> (rd.15+45)</t>
    </r>
  </si>
  <si>
    <t xml:space="preserve">DATORII</t>
  </si>
  <si>
    <t xml:space="preserve">DATORII NECURENTE- sume ce urmeaza a fi platite dupa o perioada mai mare de un an </t>
  </si>
  <si>
    <r>
      <rPr>
        <b val="true"/>
        <sz val="11"/>
        <rFont val="Arial"/>
        <family val="2"/>
        <charset val="1"/>
      </rPr>
      <t xml:space="preserve">Sume necurente- sume ce urmează a fi  plătite după o perioadă mai mare de un an </t>
    </r>
    <r>
      <rPr>
        <sz val="11"/>
        <rFont val="Arial"/>
        <family val="2"/>
        <charset val="1"/>
      </rPr>
      <t xml:space="preserve">(ct.2690200+4010200+4030200+4040200+4050200+   4280201+ 4620201+ 4620209 + 5090000),  din care:</t>
    </r>
  </si>
  <si>
    <t xml:space="preserve">Personal - drepturi de natură salarială suplimentare:                                                                                           (ct.4200201+4200202)</t>
  </si>
  <si>
    <t xml:space="preserve">52.1</t>
  </si>
  <si>
    <r>
      <rPr>
        <b val="true"/>
        <sz val="11"/>
        <rFont val="Arial"/>
        <family val="2"/>
        <charset val="238"/>
      </rPr>
      <t xml:space="preserve">Datorii comerciale</t>
    </r>
    <r>
      <rPr>
        <sz val="11"/>
        <rFont val="Arial"/>
        <family val="2"/>
        <charset val="1"/>
      </rPr>
      <t xml:space="preserve">                                                                       (ct.4010200+4030200+ 4040200+4050200+ 4620201) </t>
    </r>
  </si>
  <si>
    <r>
      <rPr>
        <b val="true"/>
        <sz val="11"/>
        <rFont val="Arial"/>
        <family val="2"/>
        <charset val="1"/>
      </rPr>
      <t xml:space="preserve">Împrumuturi pe termen lung </t>
    </r>
    <r>
      <rPr>
        <sz val="11"/>
        <rFont val="Arial"/>
        <family val="2"/>
        <charset val="1"/>
      </rPr>
      <t xml:space="preserve">(ct.1610200+1620200+1630200+1640200+1650200 +1660201+ 1660202+1660203+ 1660204+1670201+ 1670202+1670203 +1670208 +1670209</t>
    </r>
    <r>
      <rPr>
        <b val="true"/>
        <sz val="11"/>
        <rFont val="Arial"/>
        <family val="2"/>
        <charset val="1"/>
      </rPr>
      <t xml:space="preserve">-</t>
    </r>
    <r>
      <rPr>
        <sz val="11"/>
        <rFont val="Arial"/>
        <family val="2"/>
        <charset val="1"/>
      </rPr>
      <t xml:space="preserve">1690200)</t>
    </r>
  </si>
  <si>
    <r>
      <rPr>
        <b val="true"/>
        <sz val="11"/>
        <rFont val="Arial"/>
        <family val="2"/>
        <charset val="1"/>
      </rPr>
      <t xml:space="preserve">Provizioane                                                                                              </t>
    </r>
    <r>
      <rPr>
        <sz val="11"/>
        <rFont val="Arial"/>
        <family val="2"/>
        <charset val="1"/>
      </rPr>
      <t xml:space="preserve">(ct. 1510201+1510202+1510203+1510204+1510208)</t>
    </r>
  </si>
  <si>
    <r>
      <rPr>
        <b val="true"/>
        <sz val="12"/>
        <rFont val="Times New Roman"/>
        <family val="1"/>
        <charset val="1"/>
      </rPr>
      <t xml:space="preserve">TOTAL DATORII NECURENTE </t>
    </r>
    <r>
      <rPr>
        <sz val="12"/>
        <rFont val="Times New Roman"/>
        <family val="1"/>
        <charset val="1"/>
      </rPr>
      <t xml:space="preserve">(rd.52+ 52.1 + 54+ 55)</t>
    </r>
  </si>
  <si>
    <t xml:space="preserve">DATORII CURENTE - sume ce urmeaza a fi platite intr-o perioada de pana la un an  </t>
  </si>
  <si>
    <r>
      <rPr>
        <b val="true"/>
        <sz val="11"/>
        <rFont val="Arial"/>
        <family val="2"/>
        <charset val="1"/>
      </rPr>
      <t xml:space="preserve">Datorii comerciale,  avansuri şi alte decontări</t>
    </r>
    <r>
      <rPr>
        <sz val="11"/>
        <rFont val="Arial"/>
        <family val="2"/>
        <charset val="1"/>
      </rPr>
      <t xml:space="preserve">  (ct.2690100+4010100+4030100+4040100+4050100+ 4080000+ 4190000+ 4620101+4620109 +4730109+ 4810101+4810102+ 4810103+ 4810900+ 4830000+4840000+ 4890201+ 5090000+ 5120800),  din care:</t>
    </r>
  </si>
  <si>
    <r>
      <rPr>
        <b val="true"/>
        <sz val="11"/>
        <rFont val="Arial"/>
        <family val="2"/>
        <charset val="1"/>
      </rPr>
      <t xml:space="preserve">Decontări privind încheierea execuţiei bugetului de stat din anul curent  </t>
    </r>
    <r>
      <rPr>
        <sz val="11"/>
        <rFont val="Arial"/>
        <family val="2"/>
        <charset val="238"/>
      </rPr>
      <t xml:space="preserve">(ct 4890201)</t>
    </r>
  </si>
  <si>
    <t xml:space="preserve">60.1</t>
  </si>
  <si>
    <r>
      <rPr>
        <b val="true"/>
        <sz val="11"/>
        <rFont val="Arial"/>
        <family val="2"/>
        <charset val="238"/>
      </rPr>
      <t xml:space="preserve">Datorii comerciale şi avansuri </t>
    </r>
    <r>
      <rPr>
        <sz val="11"/>
        <rFont val="Arial"/>
        <family val="2"/>
        <charset val="1"/>
      </rPr>
      <t xml:space="preserve">                                                                  (ct. 4010100+4030100+4040100+4050100+ 4080000+ 4190000+ 4620101), din care:</t>
    </r>
  </si>
  <si>
    <r>
      <rPr>
        <b val="true"/>
        <sz val="12"/>
        <rFont val="Times New Roman"/>
        <family val="1"/>
        <charset val="238"/>
      </rPr>
      <t xml:space="preserve">Avansuri primite </t>
    </r>
    <r>
      <rPr>
        <sz val="12"/>
        <rFont val="Times New Roman"/>
        <family val="1"/>
        <charset val="238"/>
      </rPr>
      <t xml:space="preserve">(ct. 4190000)</t>
    </r>
  </si>
  <si>
    <t xml:space="preserve">61.1</t>
  </si>
  <si>
    <r>
      <rPr>
        <b val="true"/>
        <sz val="11"/>
        <rFont val="Arial"/>
        <family val="2"/>
        <charset val="1"/>
      </rPr>
      <t xml:space="preserve">Datorii către bugete                                                                                </t>
    </r>
    <r>
      <rPr>
        <sz val="11"/>
        <rFont val="Arial"/>
        <family val="2"/>
        <charset val="1"/>
      </rPr>
      <t xml:space="preserve">(ct. 4310100+4310200 + 4310300 + 4310400 + 4310500+4310600+ 4310700+ 4370100 + 4370200 + 4370300 + 4400000+4410000+ 4420300 + 4420801+ 4440000+ +4460100+4460200+ 4480100 +4550501+ 4550502+ 4550503+ 4620109+4670100+ 4670200+ 4670300+ 4670400+ 4670500+ 4670900+ 4730109+4810900), din care:</t>
    </r>
  </si>
  <si>
    <t xml:space="preserve">Datoriile institutiilor publice catre bugete                                     </t>
  </si>
  <si>
    <r>
      <rPr>
        <b val="true"/>
        <sz val="11"/>
        <rFont val="Arial"/>
        <family val="2"/>
        <charset val="238"/>
      </rPr>
      <t xml:space="preserve">Contribuţii sociale  </t>
    </r>
    <r>
      <rPr>
        <sz val="11"/>
        <rFont val="Arial"/>
        <family val="2"/>
        <charset val="1"/>
      </rPr>
      <t xml:space="preserve">                        (ct.4310100+4310200+4310300+4310400+4310500+ 4310600+ 4310700+ 4370100+ 4370200+4370300)</t>
    </r>
  </si>
  <si>
    <t xml:space="preserve">63.1</t>
  </si>
  <si>
    <r>
      <rPr>
        <b val="true"/>
        <sz val="11"/>
        <rFont val="Arial"/>
        <family val="2"/>
        <charset val="238"/>
      </rPr>
      <t xml:space="preserve"> Sume datorate bugetului din Fonduri externe nerambursabile   </t>
    </r>
    <r>
      <rPr>
        <sz val="11"/>
        <rFont val="Arial"/>
        <family val="2"/>
        <charset val="1"/>
      </rPr>
      <t xml:space="preserve">         (ct.4550501+4550502+4550503)</t>
    </r>
  </si>
  <si>
    <r>
      <rPr>
        <b val="true"/>
        <sz val="11"/>
        <rFont val="Arial"/>
        <family val="2"/>
        <charset val="1"/>
      </rPr>
      <t xml:space="preserve">Datorii din operaţiuni cu Fonduri externe nerambursabile şi fonduri de la buget, alte datorii către alte organisme internaţionale                                             </t>
    </r>
    <r>
      <rPr>
        <sz val="11"/>
        <rFont val="Arial"/>
        <family val="2"/>
        <charset val="1"/>
      </rPr>
      <t xml:space="preserve">(ct.4500200+4500400+4500600+4510200+ 4510401+4510402+4510409+4510601+4510602 + 4510603+4510605+4510606+ 4510609+ 4520100 + 4520200+4530200+4540200+ 4540401+4540402+  4540601+4540602+4540603+ 4550200+ 4550401+ 4550402+4550403+4550404+4550409+4560400+ 4580401+ 4580402+ 4580501+4580502+4590000+ 4620103+ 4730103+4760000)</t>
    </r>
  </si>
  <si>
    <r>
      <rPr>
        <sz val="11"/>
        <rFont val="Arial"/>
        <family val="2"/>
        <charset val="1"/>
      </rPr>
      <t xml:space="preserve">din care:</t>
    </r>
    <r>
      <rPr>
        <b val="true"/>
        <sz val="11"/>
        <rFont val="Arial"/>
        <family val="2"/>
        <charset val="238"/>
      </rPr>
      <t xml:space="preserve"> sume datorate Comisiei Europene / alti donatori</t>
    </r>
    <r>
      <rPr>
        <sz val="11"/>
        <rFont val="Arial"/>
        <family val="2"/>
        <charset val="1"/>
      </rPr>
      <t xml:space="preserve"> (ct.4500200+4500400+4500600+4590000+ 4620103)</t>
    </r>
  </si>
  <si>
    <r>
      <rPr>
        <b val="true"/>
        <sz val="11"/>
        <rFont val="Arial"/>
        <family val="2"/>
        <charset val="1"/>
      </rPr>
      <t xml:space="preserve">Împrumuturi pe termen scurt - sume ce urmează a fi  plătite într-o perioadă de până la  un an </t>
    </r>
    <r>
      <rPr>
        <sz val="11"/>
        <rFont val="Arial"/>
        <family val="2"/>
        <charset val="1"/>
      </rPr>
      <t xml:space="preserve">(ct.5180601+5180603+5180604+5180605+5180606 + 5180608+ 5180609+5180800+5190101+5190102 + 5190103+ 5190104+ 5190105+ 5190106+ 5190107+ 5190108+5190109+5190110+ 5190180+ 5190190 )</t>
    </r>
  </si>
  <si>
    <r>
      <rPr>
        <b val="true"/>
        <sz val="11"/>
        <rFont val="Arial"/>
        <family val="2"/>
        <charset val="1"/>
      </rPr>
      <t xml:space="preserve">Împrumuturi pe termen lung – sume ce urmează</t>
    </r>
    <r>
      <rPr>
        <sz val="11"/>
        <rFont val="Arial"/>
        <family val="2"/>
        <charset val="1"/>
      </rPr>
      <t xml:space="preserve"> </t>
    </r>
    <r>
      <rPr>
        <b val="true"/>
        <sz val="11"/>
        <rFont val="Arial"/>
        <family val="2"/>
        <charset val="1"/>
      </rPr>
      <t xml:space="preserve">a fi  plătite în cursul exerciţiului curent  </t>
    </r>
    <r>
      <rPr>
        <sz val="11"/>
        <rFont val="Arial"/>
        <family val="2"/>
        <charset val="1"/>
      </rPr>
      <t xml:space="preserve">(ct.1610100+1620100+1630100+1640100+1650100+ 1660101+ 1660102 +1660103+1660104+1670101+ 1670102+1670103+ 1670108+1670109+ 1680100 + 1680200+1680300 +1680400+ 1680500+1680701+ 1680702+ 1680703+1680708+1680709 -1690100)</t>
    </r>
  </si>
  <si>
    <r>
      <rPr>
        <b val="true"/>
        <sz val="11"/>
        <rFont val="Arial"/>
        <family val="2"/>
        <charset val="1"/>
      </rPr>
      <t xml:space="preserve">Salariile angajaţilor </t>
    </r>
    <r>
      <rPr>
        <sz val="11"/>
        <rFont val="Arial"/>
        <family val="2"/>
        <charset val="1"/>
      </rPr>
      <t xml:space="preserve">(ct.4210000+4230000+4260000</t>
    </r>
    <r>
      <rPr>
        <sz val="12"/>
        <rFont val="Arial"/>
        <family val="2"/>
        <charset val="1"/>
      </rPr>
      <t xml:space="preserve">***</t>
    </r>
    <r>
      <rPr>
        <sz val="11"/>
        <rFont val="Arial"/>
        <family val="2"/>
        <charset val="1"/>
      </rPr>
      <t xml:space="preserve">+4260100+4270100+  4270300</t>
    </r>
    <r>
      <rPr>
        <sz val="12"/>
        <rFont val="Arial"/>
        <family val="2"/>
        <charset val="1"/>
      </rPr>
      <t xml:space="preserve">***</t>
    </r>
    <r>
      <rPr>
        <sz val="11"/>
        <rFont val="Arial"/>
        <family val="2"/>
        <charset val="1"/>
      </rPr>
      <t xml:space="preserve">+ 4270301+ 4280101)</t>
    </r>
  </si>
  <si>
    <t xml:space="preserve">Personal - drepturi de natură salarială suplimentare:                                                                                           (ct.4200101+4200102)</t>
  </si>
  <si>
    <t xml:space="preserve">72.1</t>
  </si>
  <si>
    <r>
      <rPr>
        <b val="true"/>
        <sz val="11"/>
        <rFont val="Arial"/>
        <family val="2"/>
        <charset val="1"/>
      </rPr>
      <t xml:space="preserve">Alte drepturi cuvenite  altor categorii de persoane (pensii, indemnizaţii de şomaj, burse) </t>
    </r>
    <r>
      <rPr>
        <sz val="11"/>
        <rFont val="Arial"/>
        <family val="2"/>
        <charset val="1"/>
      </rPr>
      <t xml:space="preserve">(ct.4220100+4220200+4240000+4260000</t>
    </r>
    <r>
      <rPr>
        <sz val="12"/>
        <rFont val="Arial"/>
        <family val="2"/>
        <charset val="238"/>
      </rPr>
      <t xml:space="preserve">***+4260200</t>
    </r>
    <r>
      <rPr>
        <sz val="11"/>
        <rFont val="Arial"/>
        <family val="2"/>
        <charset val="1"/>
      </rPr>
      <t xml:space="preserve">+4270200+ 4270300</t>
    </r>
    <r>
      <rPr>
        <sz val="12"/>
        <rFont val="Arial"/>
        <family val="2"/>
        <charset val="238"/>
      </rPr>
      <t xml:space="preserve">***</t>
    </r>
    <r>
      <rPr>
        <sz val="11"/>
        <rFont val="Arial"/>
        <family val="2"/>
        <charset val="1"/>
      </rPr>
      <t xml:space="preserve">+4270302+ 4290000+ 4380000), din care:</t>
    </r>
  </si>
  <si>
    <t xml:space="preserve">Pensii, indemnizatii de somaj, burse </t>
  </si>
  <si>
    <t xml:space="preserve">73.1</t>
  </si>
  <si>
    <r>
      <rPr>
        <b val="true"/>
        <sz val="11"/>
        <rFont val="Arial"/>
        <family val="2"/>
        <charset val="1"/>
      </rPr>
      <t xml:space="preserve">Venituri în avans </t>
    </r>
    <r>
      <rPr>
        <sz val="11"/>
        <rFont val="Arial"/>
        <family val="2"/>
        <charset val="1"/>
      </rPr>
      <t xml:space="preserve">(ct.4720000)</t>
    </r>
  </si>
  <si>
    <r>
      <rPr>
        <b val="true"/>
        <sz val="11"/>
        <rFont val="Arial"/>
        <family val="2"/>
        <charset val="1"/>
      </rPr>
      <t xml:space="preserve">Provizioane                                                                                                     </t>
    </r>
    <r>
      <rPr>
        <sz val="11"/>
        <rFont val="Arial"/>
        <family val="2"/>
        <charset val="1"/>
      </rPr>
      <t xml:space="preserve">(ct.1510101+1510102+1510103+1510104+ 1510108) </t>
    </r>
  </si>
  <si>
    <r>
      <rPr>
        <b val="true"/>
        <sz val="12"/>
        <rFont val="Times New Roman"/>
        <family val="1"/>
        <charset val="1"/>
      </rPr>
      <t xml:space="preserve">TOTAL DATORII CURENTE </t>
    </r>
    <r>
      <rPr>
        <sz val="12"/>
        <rFont val="Times New Roman"/>
        <family val="1"/>
        <charset val="1"/>
      </rPr>
      <t xml:space="preserve">(rd.60+62+65+70+71+72+72.1+73+74+75)</t>
    </r>
  </si>
  <si>
    <r>
      <rPr>
        <b val="true"/>
        <sz val="12"/>
        <rFont val="Times New Roman"/>
        <family val="1"/>
        <charset val="1"/>
      </rPr>
      <t xml:space="preserve">TOTAL DATORII </t>
    </r>
    <r>
      <rPr>
        <sz val="12"/>
        <rFont val="Times New Roman"/>
        <family val="1"/>
        <charset val="1"/>
      </rPr>
      <t xml:space="preserve">(rd.58+78)</t>
    </r>
  </si>
  <si>
    <r>
      <rPr>
        <b val="true"/>
        <sz val="12"/>
        <rFont val="Times New Roman"/>
        <family val="1"/>
        <charset val="1"/>
      </rPr>
      <t xml:space="preserve">ACTIVE NETE = TOTAL ACTIVE  – TOTAL DATORII = CAPITALURI PROPRII                                             </t>
    </r>
    <r>
      <rPr>
        <sz val="12"/>
        <rFont val="Times New Roman"/>
        <family val="1"/>
        <charset val="1"/>
      </rPr>
      <t xml:space="preserve"> (rd.80 = rd.46-79 = rd.90)</t>
    </r>
  </si>
  <si>
    <t xml:space="preserve">CAPITALURI PROPRII</t>
  </si>
  <si>
    <r>
      <rPr>
        <b val="true"/>
        <sz val="11"/>
        <rFont val="Arial"/>
        <family val="2"/>
        <charset val="1"/>
      </rPr>
      <t xml:space="preserve">Rezerve, fonduri </t>
    </r>
    <r>
      <rPr>
        <sz val="11"/>
        <rFont val="Arial"/>
        <family val="2"/>
        <charset val="1"/>
      </rPr>
      <t xml:space="preserve">  (ct.1000000+1000101+1000201+1000202+1000301+1000401+1000402+1010000+1020101+1020102+1020103+ 1030000+1040101+1040102+1040103+1050100+1050200+ 1050300+1050400+1050500+/-1060000+1320000+1330000)  </t>
    </r>
  </si>
  <si>
    <r>
      <rPr>
        <b val="true"/>
        <sz val="11"/>
        <rFont val="Arial"/>
        <family val="2"/>
        <charset val="1"/>
      </rPr>
      <t xml:space="preserve">Rezultatul reportat                                                                                 </t>
    </r>
    <r>
      <rPr>
        <sz val="11"/>
        <rFont val="Arial"/>
        <family val="2"/>
        <charset val="1"/>
      </rPr>
      <t xml:space="preserve">(ct.1170000- sold creditor)</t>
    </r>
    <r>
      <rPr>
        <b val="true"/>
        <sz val="11"/>
        <rFont val="Arial"/>
        <family val="2"/>
        <charset val="1"/>
      </rPr>
      <t xml:space="preserve">   </t>
    </r>
  </si>
  <si>
    <r>
      <rPr>
        <b val="true"/>
        <sz val="11"/>
        <rFont val="Arial"/>
        <family val="2"/>
        <charset val="1"/>
      </rPr>
      <t xml:space="preserve">Rezultatul reportat                                                                             </t>
    </r>
    <r>
      <rPr>
        <sz val="11"/>
        <rFont val="Arial"/>
        <family val="2"/>
        <charset val="1"/>
      </rPr>
      <t xml:space="preserve">(ct.1170000- sold debitor)</t>
    </r>
  </si>
  <si>
    <r>
      <rPr>
        <b val="true"/>
        <sz val="11"/>
        <rFont val="Arial"/>
        <family val="2"/>
        <charset val="1"/>
      </rPr>
      <t xml:space="preserve">Rezultatul patrimonial al exercitiului                                         </t>
    </r>
    <r>
      <rPr>
        <sz val="11"/>
        <rFont val="Arial"/>
        <family val="2"/>
        <charset val="1"/>
      </rPr>
      <t xml:space="preserve">(ct.1210000- sold creditor)</t>
    </r>
  </si>
  <si>
    <r>
      <rPr>
        <b val="true"/>
        <sz val="11"/>
        <rFont val="Arial"/>
        <family val="2"/>
        <charset val="1"/>
      </rPr>
      <t xml:space="preserve">Rezultatul patrimonial al exercitiului                                            </t>
    </r>
    <r>
      <rPr>
        <sz val="11"/>
        <rFont val="Arial"/>
        <family val="2"/>
        <charset val="1"/>
      </rPr>
      <t xml:space="preserve">(ct.1210000- sold debitor)</t>
    </r>
  </si>
  <si>
    <r>
      <rPr>
        <b val="true"/>
        <sz val="12"/>
        <rFont val="Times New Roman"/>
        <family val="1"/>
        <charset val="1"/>
      </rPr>
      <t xml:space="preserve">TOTAL CAPITALURI PROPRII                                                                  </t>
    </r>
    <r>
      <rPr>
        <sz val="12"/>
        <rFont val="Times New Roman"/>
        <family val="1"/>
        <charset val="1"/>
      </rPr>
      <t xml:space="preserve"> (rd.84+85–86+87-88)</t>
    </r>
  </si>
  <si>
    <t xml:space="preserve">F</t>
  </si>
  <si>
    <t xml:space="preserve"> *) Conturi de repartizat după natura elementelor respective.</t>
  </si>
  <si>
    <t xml:space="preserve"> **) Solduri debitoare ale conturilor respective.</t>
  </si>
  <si>
    <t xml:space="preserve">***) Soldurile conturilor 4260000 și 4270300 se raportează doar pe coloana 1(ac conturi au fost arogate prim OMF 2202/2023</t>
  </si>
  <si>
    <t xml:space="preserve">Soldurile ct 4260100, 4260200, 4270301, 4270302 se raporteaza doar pe coloana 2 (ac ct au fost reglementate de OMF 2202/2023</t>
  </si>
  <si>
    <t xml:space="preserve"> DIRECTOR  GENERAL,</t>
  </si>
  <si>
    <t xml:space="preserve">DIRECTOR  EXECUTIV  ECONOMIC,</t>
  </si>
  <si>
    <t xml:space="preserve">EC. PUIE SILVIA</t>
  </si>
  <si>
    <t xml:space="preserve">EC. MATEI ADELA VICTORIA</t>
  </si>
  <si>
    <t xml:space="preserve">CONTUL  DE  REZULTAT  PATRIMONIAL  </t>
  </si>
  <si>
    <t xml:space="preserve">cod 02</t>
  </si>
  <si>
    <t xml:space="preserve">             - lei-</t>
  </si>
  <si>
    <t xml:space="preserve">Nr. crt</t>
  </si>
  <si>
    <t xml:space="preserve">DENUMIREA INDICATORULUI</t>
  </si>
  <si>
    <t xml:space="preserve">An precedent</t>
  </si>
  <si>
    <t xml:space="preserve">An curent</t>
  </si>
  <si>
    <t xml:space="preserve">I.</t>
  </si>
  <si>
    <t xml:space="preserve">VENITURI OPERATIONALE </t>
  </si>
  <si>
    <t xml:space="preserve">1.</t>
  </si>
  <si>
    <r>
      <rPr>
        <b val="true"/>
        <sz val="11"/>
        <rFont val="Arial"/>
        <family val="2"/>
        <charset val="1"/>
      </rPr>
      <t xml:space="preserve">Venituri din impozite, taxe, contribuţii de asigurări şi alte venituri ale bugetelor </t>
    </r>
    <r>
      <rPr>
        <sz val="11"/>
        <rFont val="Arial"/>
        <family val="2"/>
        <charset val="1"/>
      </rPr>
      <t xml:space="preserve">(ct.7300100+7300201+7300202+7300203+7310100+7310200      +7320100 + 7330000+ 7340000+ 7350100+ 7350200 +7350300 +7350400+ 7350500+  7350601 + 7350602 + 7360100+7390000+7450100+7450200+ 7450300+ 7450400+ 7450500+</t>
    </r>
    <r>
      <rPr>
        <sz val="11"/>
        <color rgb="FF000000"/>
        <rFont val="Arial"/>
        <family val="2"/>
        <charset val="238"/>
      </rPr>
      <t xml:space="preserve">7450700</t>
    </r>
    <r>
      <rPr>
        <sz val="11"/>
        <rFont val="Arial"/>
        <family val="2"/>
        <charset val="1"/>
      </rPr>
      <t xml:space="preserve">+7450900+ 7460100+ 7460200+ 7460300+ 7460900)</t>
    </r>
  </si>
  <si>
    <t xml:space="preserve">2.</t>
  </si>
  <si>
    <r>
      <rPr>
        <b val="true"/>
        <sz val="11"/>
        <rFont val="Arial"/>
        <family val="2"/>
        <charset val="1"/>
      </rPr>
      <t xml:space="preserve">Venituri din activităţi economice                                              </t>
    </r>
    <r>
      <rPr>
        <sz val="11"/>
        <rFont val="Arial"/>
        <family val="2"/>
        <charset val="1"/>
      </rPr>
      <t xml:space="preserve">(ct.7210000+7220000+7510100+ 7510200+/-7090100 - 7090200)</t>
    </r>
  </si>
  <si>
    <t xml:space="preserve">3.</t>
  </si>
  <si>
    <r>
      <rPr>
        <b val="true"/>
        <sz val="11"/>
        <rFont val="Arial"/>
        <family val="2"/>
        <charset val="1"/>
      </rPr>
      <t xml:space="preserve">Finantări, subvenţii, transferuri                                                </t>
    </r>
    <r>
      <rPr>
        <sz val="11"/>
        <rFont val="Arial"/>
        <family val="2"/>
        <charset val="1"/>
      </rPr>
      <t xml:space="preserve">(ct.7510500+7710000+7720100+7720200+7740100+ 7740200+7750000+7760000+7780000+7790101+7790109)</t>
    </r>
  </si>
  <si>
    <t xml:space="preserve">4.</t>
  </si>
  <si>
    <r>
      <rPr>
        <b val="true"/>
        <sz val="11"/>
        <rFont val="Arial"/>
        <family val="2"/>
        <charset val="1"/>
      </rPr>
      <t xml:space="preserve">Alte venituri operaţionale </t>
    </r>
    <r>
      <rPr>
        <sz val="11"/>
        <rFont val="Arial"/>
        <family val="2"/>
        <charset val="1"/>
      </rPr>
      <t xml:space="preserve">(ct.7140000+7180000+7500000+7500100+7500200+7510300 +7510400+7810200+7810300 +7810401+7810402+7770000)</t>
    </r>
  </si>
  <si>
    <t xml:space="preserve">TOTAL VENITURI OPERATIONALE  (rd.02+03+04+05)</t>
  </si>
  <si>
    <t xml:space="preserve">II.</t>
  </si>
  <si>
    <t xml:space="preserve">CHELTUIELI  OPERATIONALE</t>
  </si>
  <si>
    <r>
      <rPr>
        <b val="true"/>
        <sz val="11"/>
        <rFont val="Arial"/>
        <family val="2"/>
        <charset val="1"/>
      </rPr>
      <t xml:space="preserve">Salariile şi contribuţiile sociale aferente angajaţilor </t>
    </r>
    <r>
      <rPr>
        <sz val="11"/>
        <rFont val="Arial"/>
        <family val="2"/>
        <charset val="1"/>
      </rPr>
      <t xml:space="preserve">(ct.6410000+6420000+6450100+6450200+6450300+ 6450400+ 6450500+</t>
    </r>
    <r>
      <rPr>
        <sz val="11"/>
        <color rgb="FF000000"/>
        <rFont val="Arial"/>
        <family val="2"/>
        <charset val="1"/>
      </rPr>
      <t xml:space="preserve">6450600+</t>
    </r>
    <r>
      <rPr>
        <sz val="11"/>
        <color rgb="FF000000"/>
        <rFont val="Arial"/>
        <family val="2"/>
        <charset val="238"/>
      </rPr>
      <t xml:space="preserve">6450700</t>
    </r>
    <r>
      <rPr>
        <sz val="11"/>
        <color rgb="FF000000"/>
        <rFont val="Arial"/>
        <family val="2"/>
        <charset val="1"/>
      </rPr>
      <t xml:space="preserve">+</t>
    </r>
    <r>
      <rPr>
        <sz val="11"/>
        <rFont val="Arial"/>
        <family val="2"/>
        <charset val="1"/>
      </rPr>
      <t xml:space="preserve"> 6450800+6460000+6470000)</t>
    </r>
  </si>
  <si>
    <r>
      <rPr>
        <b val="true"/>
        <sz val="11"/>
        <rFont val="Arial"/>
        <family val="2"/>
        <charset val="1"/>
      </rPr>
      <t xml:space="preserve">Subventii şi transferuri </t>
    </r>
    <r>
      <rPr>
        <sz val="11"/>
        <rFont val="Arial"/>
        <family val="2"/>
        <charset val="1"/>
      </rPr>
      <t xml:space="preserve">(ct.6700000+6710000+6720000+6730000+6740000+ 6750000+ 6760000+ 6770000+ 678100+  6780200+6790000)</t>
    </r>
  </si>
  <si>
    <r>
      <rPr>
        <b val="true"/>
        <sz val="11"/>
        <rFont val="Arial"/>
        <family val="2"/>
        <charset val="1"/>
      </rPr>
      <t xml:space="preserve">Stocuri, consumabile, lucrări şi servicii executate de terţi </t>
    </r>
    <r>
      <rPr>
        <sz val="11"/>
        <rFont val="Arial"/>
        <family val="2"/>
        <charset val="1"/>
      </rPr>
      <t xml:space="preserve">(ct.6010000+ 6020100+ 6020200+ 6020300+ 6020400 + 6020500+ 6020600+ 6020700+ 6020800+ 6020900+ 6030000 + 6060000 +6070000 +6080000 +6090000 +6100000 + 6110000 +6120000 +6130000 +6140000 +6220000 +6230000 +6240100 +6240200 +6260000 +6270000 +6280000 +6290100)</t>
    </r>
  </si>
  <si>
    <r>
      <rPr>
        <b val="true"/>
        <sz val="11"/>
        <rFont val="Arial"/>
        <family val="2"/>
        <charset val="1"/>
      </rPr>
      <t xml:space="preserve">Cheltuieli de capital, amortizări şi provizioane </t>
    </r>
    <r>
      <rPr>
        <sz val="11"/>
        <rFont val="Arial"/>
        <family val="2"/>
        <charset val="1"/>
      </rPr>
      <t xml:space="preserve">(ct. 6810100+6810200+6810300+6810401+6810402+6820101+ 6820109+6820200+ 6890100+ 6890200)</t>
    </r>
  </si>
  <si>
    <t xml:space="preserve">5.</t>
  </si>
  <si>
    <r>
      <rPr>
        <b val="true"/>
        <sz val="11"/>
        <rFont val="Arial"/>
        <family val="2"/>
        <charset val="1"/>
      </rPr>
      <t xml:space="preserve">Alte cheltuieli operaţionale        </t>
    </r>
    <r>
      <rPr>
        <sz val="11"/>
        <rFont val="Arial"/>
        <family val="2"/>
        <charset val="1"/>
      </rPr>
      <t xml:space="preserve">(ct.6350100+6540000+6580101+6580109)</t>
    </r>
  </si>
  <si>
    <t xml:space="preserve">TOTAL CHELTUIELI OPERATIONALE (rd.08+09+10+11+12)</t>
  </si>
  <si>
    <t xml:space="preserve">III.</t>
  </si>
  <si>
    <t xml:space="preserve">REZULTATUL DIN ACTIVITATEA OPERATIONALA </t>
  </si>
  <si>
    <t xml:space="preserve">- EXCEDENT (rd.06- rd.13)</t>
  </si>
  <si>
    <t xml:space="preserve">- DEFICIT (rd.13- rd.06)</t>
  </si>
  <si>
    <t xml:space="preserve">IV.</t>
  </si>
  <si>
    <r>
      <rPr>
        <b val="true"/>
        <sz val="11"/>
        <rFont val="Arial"/>
        <family val="2"/>
        <charset val="1"/>
      </rPr>
      <t xml:space="preserve">VENITURI FINANCIARE </t>
    </r>
    <r>
      <rPr>
        <sz val="11"/>
        <rFont val="Arial"/>
        <family val="2"/>
        <charset val="1"/>
      </rPr>
      <t xml:space="preserve">(ct. 7610000 +7630000 +7640000 +7650100 +7650200 +7660000 +7670000 +  7680000+ 7690000+ 7860300+ 7860400)</t>
    </r>
  </si>
  <si>
    <t xml:space="preserve">V.</t>
  </si>
  <si>
    <r>
      <rPr>
        <b val="true"/>
        <sz val="11"/>
        <rFont val="Arial"/>
        <family val="2"/>
        <charset val="1"/>
      </rPr>
      <t xml:space="preserve">CHELTUIELI FINANCIARE </t>
    </r>
    <r>
      <rPr>
        <sz val="11"/>
        <rFont val="Arial"/>
        <family val="2"/>
        <charset val="1"/>
      </rPr>
      <t xml:space="preserve">(ct.6610000 +6630000 +6640000 +6650100 +6650200 +6660000 +6670000 + 6680000 + 6690000 + 6860300 +6860400 +6860800)</t>
    </r>
  </si>
  <si>
    <t xml:space="preserve">VI.</t>
  </si>
  <si>
    <t xml:space="preserve">REZULTATUL DIN ACTIVITATEA FINANCIARA</t>
  </si>
  <si>
    <t xml:space="preserve">- EXCEDENT (rd.17- rd.18) </t>
  </si>
  <si>
    <t xml:space="preserve">- DEFICIT (rd.18- rd.17)</t>
  </si>
  <si>
    <t xml:space="preserve">VII.</t>
  </si>
  <si>
    <t xml:space="preserve">REZULTATUL DIN ACTIVITATEA CURENTA </t>
  </si>
  <si>
    <t xml:space="preserve"> - EXCEDENT (rd.15+20-16-21)</t>
  </si>
  <si>
    <t xml:space="preserve"> - DEFICIT  (rd.16+21-15-20)</t>
  </si>
  <si>
    <t xml:space="preserve">VIII.</t>
  </si>
  <si>
    <r>
      <rPr>
        <b val="true"/>
        <sz val="11"/>
        <rFont val="Arial"/>
        <family val="2"/>
        <charset val="1"/>
      </rPr>
      <t xml:space="preserve">VENITURI EXTRAORDINARE                                           </t>
    </r>
    <r>
      <rPr>
        <sz val="11"/>
        <rFont val="Arial"/>
        <family val="2"/>
        <charset val="1"/>
      </rPr>
      <t xml:space="preserve">(ct.7910000)</t>
    </r>
  </si>
  <si>
    <t xml:space="preserve">IX.</t>
  </si>
  <si>
    <r>
      <rPr>
        <b val="true"/>
        <sz val="11"/>
        <rFont val="Arial"/>
        <family val="2"/>
        <charset val="1"/>
      </rPr>
      <t xml:space="preserve">CHELTUIELI  EXTRAORDINARE                </t>
    </r>
    <r>
      <rPr>
        <sz val="11"/>
        <rFont val="Arial"/>
        <family val="2"/>
        <charset val="1"/>
      </rPr>
      <t xml:space="preserve">(ct.6900000+6910000)</t>
    </r>
  </si>
  <si>
    <t xml:space="preserve">X</t>
  </si>
  <si>
    <t xml:space="preserve">REZULTATUL DIN ACTIVITATEA EXTRAORDINARA </t>
  </si>
  <si>
    <t xml:space="preserve">- EXCEDENT (rd.25-rd.26)</t>
  </si>
  <si>
    <t xml:space="preserve">- DEFICIT  (rd.26-rd.25)</t>
  </si>
  <si>
    <t xml:space="preserve">XI.</t>
  </si>
  <si>
    <t xml:space="preserve">REZULTATUL PATRIMONIAL AL EXERCIŢIULUI (BRUT) </t>
  </si>
  <si>
    <t xml:space="preserve">29.1</t>
  </si>
  <si>
    <t xml:space="preserve"> - EXCEDENT (rd. 23+28-24-29)</t>
  </si>
  <si>
    <t xml:space="preserve">29.2</t>
  </si>
  <si>
    <t xml:space="preserve"> - DEFICIT (rd. 24+29-23-28)</t>
  </si>
  <si>
    <t xml:space="preserve">29.3</t>
  </si>
  <si>
    <t xml:space="preserve">Cheltuieli cu impozitul pe profit (din ct. 6350200)</t>
  </si>
  <si>
    <t xml:space="preserve">29.4</t>
  </si>
  <si>
    <t xml:space="preserve">XI</t>
  </si>
  <si>
    <t xml:space="preserve">REZULTATUL PATRIMONIAL AL EXERCIŢIULUI (NET)</t>
  </si>
  <si>
    <t xml:space="preserve"> - EXCEDENT (rd. 29.2 - rd.29.4)</t>
  </si>
  <si>
    <t xml:space="preserve"> - DEFICIT (rd. 29.3 + rd.29.4)</t>
  </si>
  <si>
    <t xml:space="preserve">Notă:</t>
  </si>
  <si>
    <t xml:space="preserve"> Contul 6780000 a fost abrogat prin OMF nr. 2202/2023</t>
  </si>
  <si>
    <t xml:space="preserve">Conturile 6610000, 6780100, 6780200 și 7610000se raportează doar pe coloana 2 (ac conturi au fost reglementate prin OMF nr. 2002/2023</t>
  </si>
  <si>
    <t xml:space="preserve">CONTUL DE EXECUTIE A BUGETULUI INSTITUTIEI PUBLICE - VENITURI</t>
  </si>
  <si>
    <t xml:space="preserve">cod 20</t>
  </si>
  <si>
    <t xml:space="preserve">  -lei-</t>
  </si>
  <si>
    <t xml:space="preserve">Denumirea indicatorilor *)</t>
  </si>
  <si>
    <t xml:space="preserve">Cod indicator</t>
  </si>
  <si>
    <t xml:space="preserve">Pevederi bugetare</t>
  </si>
  <si>
    <t xml:space="preserve">Drepturi constatate                        </t>
  </si>
  <si>
    <t xml:space="preserve">Încasari realizate</t>
  </si>
  <si>
    <t xml:space="preserve">Stingeri pe alte căi decât încasări</t>
  </si>
  <si>
    <t xml:space="preserve">Drepturi constatate de încasat</t>
  </si>
  <si>
    <t xml:space="preserve">inițiale</t>
  </si>
  <si>
    <t xml:space="preserve">definitive</t>
  </si>
  <si>
    <t xml:space="preserve">Total, din care:</t>
  </si>
  <si>
    <t xml:space="preserve">din anii precedenti</t>
  </si>
  <si>
    <t xml:space="preserve">din anul curent</t>
  </si>
  <si>
    <t xml:space="preserve">3=4+5</t>
  </si>
  <si>
    <t xml:space="preserve">8=3-6-7</t>
  </si>
  <si>
    <t xml:space="preserve">VENITURI -TOTAL</t>
  </si>
  <si>
    <t xml:space="preserve">0001</t>
  </si>
  <si>
    <t xml:space="preserve">I. VENITURI CURENTE          </t>
  </si>
  <si>
    <t xml:space="preserve">0002</t>
  </si>
  <si>
    <t xml:space="preserve">A4 - Impozite şi taxe pe bunuri şi servicii</t>
  </si>
  <si>
    <t xml:space="preserve">1200</t>
  </si>
  <si>
    <t xml:space="preserve">Alte impozite şi taxe generale pe bunuri şi servicii</t>
  </si>
  <si>
    <t xml:space="preserve">12</t>
  </si>
  <si>
    <t xml:space="preserve">Venituri din contribuţia datorată pentru medicamente finanţate din FNUASS şi din bugetul Ministerului Sănătăţii</t>
  </si>
  <si>
    <t xml:space="preserve">Venituri din contribuţia datorată pentru medicamente finanţate din FNUASS până la data de 30 septembrie 2011</t>
  </si>
  <si>
    <t xml:space="preserve">Venituri din contribuţia datorată pentru contractele cost-volum/ cost-volum-rezultat</t>
  </si>
  <si>
    <t xml:space="preserve">Venituri din contribuţia datorată pentru volume de medicamente consumate care depăşesc volumele stabilite prin contracte</t>
  </si>
  <si>
    <t xml:space="preserve">B. CONTRIBUTII DE ASIGURARI            </t>
  </si>
  <si>
    <t xml:space="preserve">2000</t>
  </si>
  <si>
    <t xml:space="preserve">CONTRIBUTIILE ANGAJATORILOR  </t>
  </si>
  <si>
    <t xml:space="preserve">20</t>
  </si>
  <si>
    <t xml:space="preserve">Contributii de asigurari sociale de sanatate datorate de angajatori</t>
  </si>
  <si>
    <t xml:space="preserve">20.03</t>
  </si>
  <si>
    <t xml:space="preserve">Contributii de la persoane juridice sau fizice care angajeaza personal salariat</t>
  </si>
  <si>
    <t xml:space="preserve">20.03.01</t>
  </si>
  <si>
    <t xml:space="preserve">Contributii pt. asigurari sociale de sanatate datorate de persoanele aflate in somaj</t>
  </si>
  <si>
    <t xml:space="preserve">20.03.02</t>
  </si>
  <si>
    <t xml:space="preserve">Venituri incasate in urma valorificarii creantelor de catre AAAS</t>
  </si>
  <si>
    <t xml:space="preserve">20.03.03</t>
  </si>
  <si>
    <t xml:space="preserve">Contributii pentru concedii si indemnizatii de la persoane juridice sau fizice </t>
  </si>
  <si>
    <t xml:space="preserve">20.03.04</t>
  </si>
  <si>
    <t xml:space="preserve">Contributii pentru concedii si indemnizatii datorate de persoanele aflate in somaj</t>
  </si>
  <si>
    <t xml:space="preserve">20.03.05</t>
  </si>
  <si>
    <t xml:space="preserve">Contributia suportata de angajator pentru concedii si indemnizatii datorata de persoanele aflate in incapacitate temporara de munca din cauza de accident de munca sau boala profesionala </t>
  </si>
  <si>
    <t xml:space="preserve">20.03.06</t>
  </si>
  <si>
    <t xml:space="preserve">Contributia de asigurări sociale de sănătate suportată de angajatorul/plătitorul de venit, după caz</t>
  </si>
  <si>
    <t xml:space="preserve">20.03.07</t>
  </si>
  <si>
    <t xml:space="preserve">Contributii pentru concedii si indemnizatii</t>
  </si>
  <si>
    <t xml:space="preserve">20.07</t>
  </si>
  <si>
    <t xml:space="preserve">Contributii pentru concedii si indemnizatii de la persoane juridice sau fizice</t>
  </si>
  <si>
    <t xml:space="preserve">20.07.01</t>
  </si>
  <si>
    <t xml:space="preserve">20.07.02</t>
  </si>
  <si>
    <t xml:space="preserve">20.12</t>
  </si>
  <si>
    <t xml:space="preserve">Venituri din contribuția asiguratorie pentru muncă pentru concedii și indemnizații</t>
  </si>
  <si>
    <t xml:space="preserve">20.1200</t>
  </si>
  <si>
    <t xml:space="preserve">CONTRIBUTIILE ASIGURATILOR</t>
  </si>
  <si>
    <t xml:space="preserve">21</t>
  </si>
  <si>
    <t xml:space="preserve">Contributii de asigurari sociale de sanatate datorate de asigurati</t>
  </si>
  <si>
    <t xml:space="preserve">21.03</t>
  </si>
  <si>
    <t xml:space="preserve">Contributia datorata de persoane asigurate care au calitatea de angajat</t>
  </si>
  <si>
    <t xml:space="preserve">21.03.01</t>
  </si>
  <si>
    <t xml:space="preserve">Contributia de asigurări sociale de sănătate datorate de persoane care realizează venituri din activităţi independente şi alte activităţi şi persoanele care nu realizează venituri</t>
  </si>
  <si>
    <t xml:space="preserve">21.03.02</t>
  </si>
  <si>
    <t xml:space="preserve">Contributii  pt. pentru concedii  si indemnizatii datorate de asigurati</t>
  </si>
  <si>
    <t xml:space="preserve">21.03.03</t>
  </si>
  <si>
    <t xml:space="preserve">Contributia datorata de  pensionari</t>
  </si>
  <si>
    <t xml:space="preserve">21.03.04</t>
  </si>
  <si>
    <t xml:space="preserve">Contributii de asigurari sociale de sanatate restituite</t>
  </si>
  <si>
    <t xml:space="preserve">21.03.05</t>
  </si>
  <si>
    <t xml:space="preserve">Contribuții facultative ale asiguraților</t>
  </si>
  <si>
    <t xml:space="preserve">21.05</t>
  </si>
  <si>
    <t xml:space="preserve">Contributii de la persoane care realizeaza venituri de natură profesională cu caracter ocazional</t>
  </si>
  <si>
    <t xml:space="preserve">21.09</t>
  </si>
  <si>
    <t xml:space="preserve">Contribuţia individuală de asigurări sociale de sănătate datorată de persoanele care realiztează venituri din drepturi de proprietate intelectuală</t>
  </si>
  <si>
    <t xml:space="preserve">Contribuţia individuală de asigurări sociale de sănătate datorată de persoanele care realiztează venituri din activităţi desfăşurate în baza contractelor/ convenţiloor civile încheiate potrivit Codului civil, precum şi a contractelor de agent</t>
  </si>
  <si>
    <t xml:space="preserve">Contribuţia individuală de asigurări sociale de sănătate datorată de persoanele care realiztează venituri din activitatea de expertiza contabilă şi tehnică, judiciară şi extrajudiciară</t>
  </si>
  <si>
    <t xml:space="preserve">Contribuţia individuală de asigurări sociale de sănătate datorată de persoanele care realizează venitul obţinut dintr-o asociere ci o microintreprindere care nu generează o persoană juridică</t>
  </si>
  <si>
    <t xml:space="preserve">Contributii de asig.soc de sanatate datorata de persoanele care realizează venituri, în regim de reţinere la sursa a impozitului pe venit, din asocierile fără personalitate juridică </t>
  </si>
  <si>
    <t xml:space="preserve">Contributii de asig.soc de sanatate datorata de persoanele care realizează venituri, în regim de reţinere la sursa a impozitului pe venit, din activităţi agricole </t>
  </si>
  <si>
    <t xml:space="preserve">Contribuţia individuală de asigurări sociale de sănătate datorată de persoanele care realizează venituri din arendarea bunurilor agricole</t>
  </si>
  <si>
    <t xml:space="preserve">Contribuţii individuale datorate de persoanele care realizează venituri din cedarea folosinţei bunurilor</t>
  </si>
  <si>
    <t xml:space="preserve">Regularizări</t>
  </si>
  <si>
    <t xml:space="preserve">Contribuții pentru concedii și indemnizații datorate de asigurați</t>
  </si>
  <si>
    <t xml:space="preserve">21.2500</t>
  </si>
  <si>
    <t xml:space="preserve">Contributia individuala de asigurari sociale de sanatate datorata de persoanele care realizeaza venituri obtinute dintr-o asociere cu o persoana juridica</t>
  </si>
  <si>
    <t xml:space="preserve">21.2600</t>
  </si>
  <si>
    <t xml:space="preserve">Diferențe aferente contribuției de asigurări sociale de sănătate</t>
  </si>
  <si>
    <t xml:space="preserve">21.2700</t>
  </si>
  <si>
    <t xml:space="preserve">Contribuția de asigurări sociale de sănătate datorată de persoanele fizice care realizează venituri în baza contractelor de activitate sportivă</t>
  </si>
  <si>
    <t xml:space="preserve">21.29</t>
  </si>
  <si>
    <t xml:space="preserve">Contribuția de asigurări sociale de sănătate aferente declarației unice</t>
  </si>
  <si>
    <t xml:space="preserve">21.49</t>
  </si>
  <si>
    <t xml:space="preserve">Alte contributii pentru asigurari sociale datorate de asigurati</t>
  </si>
  <si>
    <t xml:space="preserve">21.50</t>
  </si>
  <si>
    <t xml:space="preserve">C.VENITURI NEFISCALE         </t>
  </si>
  <si>
    <t xml:space="preserve">2900</t>
  </si>
  <si>
    <t xml:space="preserve">C1.VENITURI DIN PROPRIETATE       </t>
  </si>
  <si>
    <t xml:space="preserve">3300</t>
  </si>
  <si>
    <t xml:space="preserve">VENITURI DIN PROPRIETATE       </t>
  </si>
  <si>
    <t xml:space="preserve">30</t>
  </si>
  <si>
    <t xml:space="preserve">Alte venituri din proprietate</t>
  </si>
  <si>
    <t xml:space="preserve">Venituri din dobanzi</t>
  </si>
  <si>
    <t xml:space="preserve">31</t>
  </si>
  <si>
    <t xml:space="preserve">Alte venituri din dobanzi</t>
  </si>
  <si>
    <t xml:space="preserve">C2. VANZARI DE BUNURI SI SERVICII</t>
  </si>
  <si>
    <t xml:space="preserve">3600</t>
  </si>
  <si>
    <t xml:space="preserve">DIVERSE VENITURI</t>
  </si>
  <si>
    <t xml:space="preserve">36</t>
  </si>
  <si>
    <t xml:space="preserve">Venituri din aplicarea prescriptiei extinctive</t>
  </si>
  <si>
    <t xml:space="preserve">Venituri din compensarea creantelor din despagubiri</t>
  </si>
  <si>
    <t xml:space="preserve">Alte venituri </t>
  </si>
  <si>
    <t xml:space="preserve">TRANSFERURI VOLUNTARE, ALTELE DECAT SUBVENTIILE</t>
  </si>
  <si>
    <t xml:space="preserve">37</t>
  </si>
  <si>
    <t xml:space="preserve">Donatii si sponsorizari</t>
  </si>
  <si>
    <t xml:space="preserve">IV. SUBVENTII</t>
  </si>
  <si>
    <t xml:space="preserve">SUBVENTII DE LA ALTE NIVELE ALE ADMINISTRATIEI PUBLICE</t>
  </si>
  <si>
    <t xml:space="preserve">4200</t>
  </si>
  <si>
    <t xml:space="preserve">SUBVENTII DE LA BUGETUL DE STAT</t>
  </si>
  <si>
    <t xml:space="preserve">42</t>
  </si>
  <si>
    <t xml:space="preserve">Contributii de asigurari de sanatate pentru persoane care satisfac serviciul militar in termen</t>
  </si>
  <si>
    <t xml:space="preserve">Contributii de asigurari de sanatate pentru persoane care executa o pedeapsa  privativa de libertate sau arest preventiv</t>
  </si>
  <si>
    <t xml:space="preserve">Subventii primite de  bugetul fondului national unic de asigurari sociale de sanatate pentru echilibrare </t>
  </si>
  <si>
    <t xml:space="preserve">Contributii individuale de asigurari sociale de sanatate pentru persoanele aflate in concediu pentru cresterea copilului</t>
  </si>
  <si>
    <t xml:space="preserve">Contributii de asigurari de sanatate pentru persoanele beneficiare de ajutor social</t>
  </si>
  <si>
    <t xml:space="preserve">Contributii de asigurari de sanatate pentru cetateni straini aflati in centrele de cazare</t>
  </si>
  <si>
    <t xml:space="preserve">Contributii de asigurari de sanatate pentru personalul monahal al cultelor recunoscute</t>
  </si>
  <si>
    <t xml:space="preserve">Contributii de asigurari de sanatate pentru persoanele care se află în executarea măsurilor prev. La art. 105, 113 si 114 din Codul penal, precum şi pt. pers. care se află în perioada de amânare sau întrerupere a executării pedepsei private de libertate</t>
  </si>
  <si>
    <t xml:space="preserve">Sume alocate din bugetul de stat, altele decât cele de echilibrare, prin bugetul Ministerului Sănătăţii</t>
  </si>
  <si>
    <t xml:space="preserve">Contributii individuale de asigurari sociale de sanatate aferente indemnizației lunare acordate pe perioada concediului de acomodare în vederea adopției</t>
  </si>
  <si>
    <t xml:space="preserve">Sume alocate bugetului Fondului naţional unic de asigurări sociale de sănătate, pentru acoperirea deficitului rezultat din aplicarea prevederilor legale referitoare la concediile şi indemnizaţiile de asigurări sociale de sănătate</t>
  </si>
  <si>
    <t xml:space="preserve">427400</t>
  </si>
  <si>
    <t xml:space="preserve">SUBVENTII DE LA ALTE ADMINISTRATII</t>
  </si>
  <si>
    <t xml:space="preserve">43</t>
  </si>
  <si>
    <t xml:space="preserve"> Contributii de asigurari de sanatate pentru persoane care executa o pedeapsa  privativa de libertate sau arest preventiv</t>
  </si>
  <si>
    <t xml:space="preserve">Contributii de asigurari de sanatate pentru persoane care se afla in concediu medical sau in concedii medicale pentru ingrijirea copilului bolnav in varsta de pana la 7 ani   </t>
  </si>
  <si>
    <t xml:space="preserve">Contributii de asigurari de sanatate pentru persoane care se afla in concediu medical din cauza de accidente de munca si boli profesionale</t>
  </si>
  <si>
    <t xml:space="preserve">Contribuţii de asigurări de sănătate pentru persoanele beneficiare de ajutor social</t>
  </si>
  <si>
    <t xml:space="preserve">Sume alocate din veniturile proprii ale Ministerului Sanatatii </t>
  </si>
  <si>
    <t xml:space="preserve">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</si>
  <si>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 xml:space="preserve">Contributii de asigurari de sanatate pentru cetatenii romani victime ale traficului de persoane, pentru o perioada de cel putin 12 luni</t>
  </si>
  <si>
    <t xml:space="preserve">SUME PRIMITE DE LA UE/ALTI DONATORI IN CONTUL PLATILOR EFECTUATE SI PREFINANTARI</t>
  </si>
  <si>
    <t xml:space="preserve">45</t>
  </si>
  <si>
    <t xml:space="preserve">Fondul European de Dezvoltare Regionala</t>
  </si>
  <si>
    <t xml:space="preserve">45.01</t>
  </si>
  <si>
    <t xml:space="preserve"> Sume primite în contul plăţilor efectuate în anul curent</t>
  </si>
  <si>
    <t xml:space="preserve">45.01.01</t>
  </si>
  <si>
    <t xml:space="preserve"> Sume primite în contul plăţilor efectuate în anii anteriori</t>
  </si>
  <si>
    <t xml:space="preserve">45.01.02</t>
  </si>
  <si>
    <t xml:space="preserve">Fondul Social European</t>
  </si>
  <si>
    <t xml:space="preserve">45.02</t>
  </si>
  <si>
    <t xml:space="preserve">45.02.01</t>
  </si>
  <si>
    <t xml:space="preserve">45.02.02</t>
  </si>
  <si>
    <t xml:space="preserve">Venituri ale bugetului FNUASS încasate în contul unic, în curs de distribuire</t>
  </si>
  <si>
    <t xml:space="preserve">47.05.00</t>
  </si>
  <si>
    <t xml:space="preserve">47.05.05</t>
  </si>
  <si>
    <t xml:space="preserve">SUME PRIMITE DE LA UE/ALTI DONATORI IN CONTUL PLATILOR EFECTUATE SI PREFINANTARI AFERENTE CADRULUI FINANCIAR 2014-2020</t>
  </si>
  <si>
    <t xml:space="preserve">48.02</t>
  </si>
  <si>
    <t xml:space="preserve">48.02.01</t>
  </si>
  <si>
    <t xml:space="preserve">48.02.02</t>
  </si>
  <si>
    <t xml:space="preserve">Mecanismul pentru Interconectarea Europei</t>
  </si>
  <si>
    <t xml:space="preserve">48.19</t>
  </si>
  <si>
    <t xml:space="preserve">48.19.01</t>
  </si>
  <si>
    <t xml:space="preserve">48.19.02</t>
  </si>
  <si>
    <t xml:space="preserve">Alte programe comunitare finantate în perioada 2014-2020 (APC)</t>
  </si>
  <si>
    <t xml:space="preserve">48.15</t>
  </si>
  <si>
    <t xml:space="preserve">48.15.01</t>
  </si>
  <si>
    <t xml:space="preserve">48.15.02</t>
  </si>
  <si>
    <t xml:space="preserve">CONTUL DE EXECUTIE A BUGETULUI INSTITUTIEI PUBLICE- CHELTUIELI</t>
  </si>
  <si>
    <t xml:space="preserve">cod 21</t>
  </si>
  <si>
    <t xml:space="preserve">-lei-</t>
  </si>
  <si>
    <t xml:space="preserve">Denumirea indicatorilor*)</t>
  </si>
  <si>
    <t xml:space="preserve">Cod</t>
  </si>
  <si>
    <t xml:space="preserve">Credite de angajament</t>
  </si>
  <si>
    <t xml:space="preserve">Credite bugetare</t>
  </si>
  <si>
    <t xml:space="preserve">Angajamente bugetare</t>
  </si>
  <si>
    <t xml:space="preserve">Angajamente legale TOTAL</t>
  </si>
  <si>
    <t xml:space="preserve">din care:</t>
  </si>
  <si>
    <t xml:space="preserve">Plăţi efectuate</t>
  </si>
  <si>
    <t xml:space="preserve">Angajamente legale de plătit</t>
  </si>
  <si>
    <t xml:space="preserve">Cheltuieli efective</t>
  </si>
  <si>
    <t xml:space="preserve">Sold la începutul anului</t>
  </si>
  <si>
    <t xml:space="preserve">Angajamente curente</t>
  </si>
  <si>
    <t xml:space="preserve">AL DE PLATĂ</t>
  </si>
  <si>
    <t xml:space="preserve">BUGET PLATI</t>
  </si>
  <si>
    <t xml:space="preserve">BUGET ANGAJAMENT BUGETAR </t>
  </si>
  <si>
    <t xml:space="preserve">BUGET ANGAJAMENT LEGAL </t>
  </si>
  <si>
    <t xml:space="preserve">CREDIT DE ANGAJAMENT ANGAJAMENT LEGAL CURENT</t>
  </si>
  <si>
    <t xml:space="preserve">PLATI ANGAJAMENT BUGETAR</t>
  </si>
  <si>
    <t xml:space="preserve">ANGAJAMENT LEGAL TOTAL PLATI</t>
  </si>
  <si>
    <t xml:space="preserve">ANGAJAMENT LEGAL DE PLATA</t>
  </si>
  <si>
    <t xml:space="preserve">6=6.1+6.2</t>
  </si>
  <si>
    <t xml:space="preserve">6.1</t>
  </si>
  <si>
    <t xml:space="preserve">6.2</t>
  </si>
  <si>
    <t xml:space="preserve">8=6-7</t>
  </si>
  <si>
    <t xml:space="preserve">CHELTUIELI- TOTAL      </t>
  </si>
  <si>
    <t xml:space="preserve">CHELTUIELI CURENTE</t>
  </si>
  <si>
    <t xml:space="preserve">5000.01</t>
  </si>
  <si>
    <t xml:space="preserve">TITLUL I CHELTUIELI DE PERSONAL</t>
  </si>
  <si>
    <t xml:space="preserve">5000.10</t>
  </si>
  <si>
    <t xml:space="preserve">TITLUL II BUNURI SI SERVICII</t>
  </si>
  <si>
    <t xml:space="preserve">5000.20</t>
  </si>
  <si>
    <t xml:space="preserve">TITLUL III DABANZI</t>
  </si>
  <si>
    <t xml:space="preserve">5000.30</t>
  </si>
  <si>
    <t xml:space="preserve">TITLUL VI TRANSFERURU ÎNTRE UNITĂȚI ALE ADMINISTRAȚIEI PUBLICE</t>
  </si>
  <si>
    <t xml:space="preserve">5000.51</t>
  </si>
  <si>
    <t xml:space="preserve">TITLUL IX ASISTENTA SOCIALA</t>
  </si>
  <si>
    <t xml:space="preserve">5000.57</t>
  </si>
  <si>
    <t xml:space="preserve">PLATI EFECTUATE IN ANII PRECEDENTI SI RECUPERATE IN ANUL CURENT</t>
  </si>
  <si>
    <t xml:space="preserve">5000.85</t>
  </si>
  <si>
    <t xml:space="preserve">TITLU X PROIECTE CU FINANTARE DIN FONDURI EXTERNE NERAMBURSABILE AFERENTE CADRULUI FINANCIAR 2014-2020 </t>
  </si>
  <si>
    <t xml:space="preserve">5000.58</t>
  </si>
  <si>
    <t xml:space="preserve">TITLUL XI ALTE CHELTUIELI</t>
  </si>
  <si>
    <t xml:space="preserve">5000.59</t>
  </si>
  <si>
    <t xml:space="preserve">CHELTUIELI DE CAPITAL</t>
  </si>
  <si>
    <t xml:space="preserve">5000.70</t>
  </si>
  <si>
    <t xml:space="preserve">TITLUL XV ACTIVE NEFINANCIARE</t>
  </si>
  <si>
    <t xml:space="preserve">5000.71</t>
  </si>
  <si>
    <t xml:space="preserve">5005.01</t>
  </si>
  <si>
    <t xml:space="preserve">5005.10</t>
  </si>
  <si>
    <t xml:space="preserve">5005.20</t>
  </si>
  <si>
    <t xml:space="preserve">5005.30</t>
  </si>
  <si>
    <t xml:space="preserve">TITLUL VI TRANSFERURI ÎNTRE UNITĂȚI ALE ADMINISTRAȚIEI PUBLICE</t>
  </si>
  <si>
    <t xml:space="preserve">5005.51</t>
  </si>
  <si>
    <t xml:space="preserve">5005.57</t>
  </si>
  <si>
    <t xml:space="preserve">6605.58</t>
  </si>
  <si>
    <t xml:space="preserve">5005.59</t>
  </si>
  <si>
    <t xml:space="preserve">5005.70</t>
  </si>
  <si>
    <t xml:space="preserve">5005.71</t>
  </si>
  <si>
    <t xml:space="preserve">Partea a III-a CHELTUIELI SOC-CULTURALE</t>
  </si>
  <si>
    <t xml:space="preserve">6600.05</t>
  </si>
  <si>
    <t xml:space="preserve">6600.05.01</t>
  </si>
  <si>
    <t xml:space="preserve">SANATATE</t>
  </si>
  <si>
    <t xml:space="preserve">6605</t>
  </si>
  <si>
    <t xml:space="preserve">6605.01</t>
  </si>
  <si>
    <t xml:space="preserve">6605.10</t>
  </si>
  <si>
    <t xml:space="preserve">Cheltuieli de salarii in bani</t>
  </si>
  <si>
    <t xml:space="preserve">6605.10.01</t>
  </si>
  <si>
    <t xml:space="preserve">Salarii de baza</t>
  </si>
  <si>
    <t xml:space="preserve">6605.10.01.01</t>
  </si>
  <si>
    <t xml:space="preserve">Spor penru condiții de muncă</t>
  </si>
  <si>
    <t xml:space="preserve">6605.10.01.05</t>
  </si>
  <si>
    <t xml:space="preserve">Alte sporuri</t>
  </si>
  <si>
    <t xml:space="preserve">6605.10.01.06</t>
  </si>
  <si>
    <t xml:space="preserve">Indemnizatii platite unor persoane din afara unitatii</t>
  </si>
  <si>
    <t xml:space="preserve">6605.10.01.12</t>
  </si>
  <si>
    <t xml:space="preserve">Drepturi de delegare</t>
  </si>
  <si>
    <t xml:space="preserve">6605.10.01.13</t>
  </si>
  <si>
    <t xml:space="preserve">Indemnizatii de detaşare</t>
  </si>
  <si>
    <t xml:space="preserve">6605.10.01.14</t>
  </si>
  <si>
    <t xml:space="preserve">Indemnizații de hrană</t>
  </si>
  <si>
    <t xml:space="preserve">6605.10.01.17</t>
  </si>
  <si>
    <t xml:space="preserve">Alte drepturi salariale in bani, dc</t>
  </si>
  <si>
    <t xml:space="preserve">6605.10.01.30</t>
  </si>
  <si>
    <t xml:space="preserve">     - hotarari judecatoresti</t>
  </si>
  <si>
    <t xml:space="preserve">Cheltuieli salariale în natură</t>
  </si>
  <si>
    <t xml:space="preserve">6605.10.02</t>
  </si>
  <si>
    <t xml:space="preserve">Vouchere de vacanță</t>
  </si>
  <si>
    <t xml:space="preserve">6605.10.02.06</t>
  </si>
  <si>
    <t xml:space="preserve">Contributii</t>
  </si>
  <si>
    <t xml:space="preserve">6605.10.03</t>
  </si>
  <si>
    <t xml:space="preserve">Contributii de asigurari sociale de stat</t>
  </si>
  <si>
    <t xml:space="preserve">6605.10.03.01</t>
  </si>
  <si>
    <t xml:space="preserve">Contributii de asigurari de somaj</t>
  </si>
  <si>
    <t xml:space="preserve">6605.10.03.02</t>
  </si>
  <si>
    <t xml:space="preserve">Contributii de asigurari sociale de sanatate</t>
  </si>
  <si>
    <t xml:space="preserve">6605.10.03.03</t>
  </si>
  <si>
    <t xml:space="preserve">Contributii de asigurari pentru accidente de munca si boli profesionale </t>
  </si>
  <si>
    <t xml:space="preserve">6605.10.03.04</t>
  </si>
  <si>
    <t xml:space="preserve">6605.10.03.06</t>
  </si>
  <si>
    <t xml:space="preserve">Contribuția asiguratorie pentru muncă, dc</t>
  </si>
  <si>
    <t xml:space="preserve">6605.10.03.07</t>
  </si>
  <si>
    <t xml:space="preserve">Contribuții plătite de angajator în numele angajatului</t>
  </si>
  <si>
    <t xml:space="preserve">6605.10.03.08</t>
  </si>
  <si>
    <t xml:space="preserve">6605.20</t>
  </si>
  <si>
    <t xml:space="preserve">Bunuri si servicii</t>
  </si>
  <si>
    <t xml:space="preserve">6605.20.01</t>
  </si>
  <si>
    <t xml:space="preserve">Furnituri de birou</t>
  </si>
  <si>
    <t xml:space="preserve">6605.20.01.01</t>
  </si>
  <si>
    <t xml:space="preserve">Materiale pentru curatenie</t>
  </si>
  <si>
    <t xml:space="preserve">6605.20.01.02</t>
  </si>
  <si>
    <t xml:space="preserve">Incalzit, iluminat si forta motrica</t>
  </si>
  <si>
    <t xml:space="preserve">6605.20.01.03</t>
  </si>
  <si>
    <t xml:space="preserve">Apa, canal si salubritate</t>
  </si>
  <si>
    <t xml:space="preserve">6605.20.01.04</t>
  </si>
  <si>
    <t xml:space="preserve">Carburanti si lubrifianti</t>
  </si>
  <si>
    <t xml:space="preserve">6605.20.01.05</t>
  </si>
  <si>
    <t xml:space="preserve">Piese de schimb</t>
  </si>
  <si>
    <t xml:space="preserve">6605.20.01.06</t>
  </si>
  <si>
    <t xml:space="preserve">Posta, telecomunicatii, radio, tv, internet</t>
  </si>
  <si>
    <t xml:space="preserve">6605.20.01.08</t>
  </si>
  <si>
    <t xml:space="preserve">Materiale si prestari de servicii cu caracter functional</t>
  </si>
  <si>
    <t xml:space="preserve">6605.20.01.09</t>
  </si>
  <si>
    <t xml:space="preserve">Materiale si prestari de servicii cu caracter medical</t>
  </si>
  <si>
    <t xml:space="preserve">6605.20.01.09.1</t>
  </si>
  <si>
    <t xml:space="preserve">Materiale si prestari de servicii cu caracter functional pt ch.proprii</t>
  </si>
  <si>
    <t xml:space="preserve">6605.20.01.09.2</t>
  </si>
  <si>
    <t xml:space="preserve">Alte bunuri si servicii pentru intretinere si functionare, din care:</t>
  </si>
  <si>
    <t xml:space="preserve">6605.20.01.30</t>
  </si>
  <si>
    <t xml:space="preserve"> - sume pentru servicii poștale în vederea distribuției cardurilor naționale</t>
  </si>
  <si>
    <t xml:space="preserve">  -  sume pentru servicii de mentenanță și suport tehnic ERP</t>
  </si>
  <si>
    <t xml:space="preserve">Reparatii curente</t>
  </si>
  <si>
    <t xml:space="preserve">6605.20.02</t>
  </si>
  <si>
    <t xml:space="preserve">Bunuri de natura obiectelor de inventar</t>
  </si>
  <si>
    <t xml:space="preserve">6605.20.05</t>
  </si>
  <si>
    <t xml:space="preserve">Alte obiecte de inventar</t>
  </si>
  <si>
    <t xml:space="preserve">6605.20.05.30</t>
  </si>
  <si>
    <t xml:space="preserve">Deplasari, detasari, transferari</t>
  </si>
  <si>
    <t xml:space="preserve">6605.20.06</t>
  </si>
  <si>
    <t xml:space="preserve">Deplasari interne, detasari, transferari</t>
  </si>
  <si>
    <t xml:space="preserve">6605.20.06.01</t>
  </si>
  <si>
    <t xml:space="preserve">Deplasari in strainatate</t>
  </si>
  <si>
    <t xml:space="preserve">6605.20.06.02</t>
  </si>
  <si>
    <t xml:space="preserve">Carti, publicatii si materiale documentare</t>
  </si>
  <si>
    <t xml:space="preserve">6605.20.11</t>
  </si>
  <si>
    <t xml:space="preserve">Consultanţă şi expertiză</t>
  </si>
  <si>
    <t xml:space="preserve">6605.20.12</t>
  </si>
  <si>
    <t xml:space="preserve">Pregatire profesionala</t>
  </si>
  <si>
    <t xml:space="preserve">6605.20.13</t>
  </si>
  <si>
    <t xml:space="preserve">Protectia muncii</t>
  </si>
  <si>
    <t xml:space="preserve">6605.20.14</t>
  </si>
  <si>
    <t xml:space="preserve">Cheltuieli judiciare si extrajudiciare derivate din actiuni in reprezentarea intereselor statului, potrivit dispozitiilor legale</t>
  </si>
  <si>
    <t xml:space="preserve">6605.20.25</t>
  </si>
  <si>
    <t xml:space="preserve">Alte cheltuieli</t>
  </si>
  <si>
    <t xml:space="preserve">6605.20.30</t>
  </si>
  <si>
    <t xml:space="preserve">Chirii</t>
  </si>
  <si>
    <t xml:space="preserve">6605.20.30.04</t>
  </si>
  <si>
    <t xml:space="preserve">Alte cheltuieli cu bunuri si servicii</t>
  </si>
  <si>
    <t xml:space="preserve">6605.20.30.30</t>
  </si>
  <si>
    <t xml:space="preserve">6605.30</t>
  </si>
  <si>
    <t xml:space="preserve">Alte dobanzi</t>
  </si>
  <si>
    <t xml:space="preserve">66.05.30.03</t>
  </si>
  <si>
    <t xml:space="preserve">Dobanda datorata trezoreriei statului</t>
  </si>
  <si>
    <t xml:space="preserve">66.05.30.03.02</t>
  </si>
  <si>
    <t xml:space="preserve">6605.51</t>
  </si>
  <si>
    <t xml:space="preserve">TRANSFERURI CURENTE</t>
  </si>
  <si>
    <t xml:space="preserve">6605.51.01</t>
  </si>
  <si>
    <t xml:space="preserve">Transferuri din bugetul fondului național unic de asigurări sociale de sănătate către unitățile sanitare pentru acoperirea creșterilor salariale, din care:</t>
  </si>
  <si>
    <t xml:space="preserve">6605.51.01.66</t>
  </si>
  <si>
    <t xml:space="preserve">~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</si>
  <si>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</si>
  <si>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</si>
  <si>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 xml:space="preserve">~influente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</si>
  <si>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</si>
  <si>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</si>
  <si>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</si>
  <si>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art.I, alin.(1), din OUG nr.168/2022 cu modificările şi completările ulterioare, reprezentand majorarea,  începând cu data de 1 ianuarie, cu 10% faţă de nivelul acordat pentru luna decembrie 2022 , a cuantumului brut al salariilor de bază/soldelor de funcţie/salariilor de funcţie/indemnizaţiilor de încadrare lunară de care beneficiază personalul plătit din fonduri publice , fără a se depăşi valoarea nominală pentru anul 2022 stabilită potrivit anexelor la Legea-cadru nr. 153/2017, cu modificările şi completările ulterioare</t>
  </si>
  <si>
    <t xml:space="preserve">~ majorarea acordată suplimentar drepturilor salariale cuvenite, in cuantum de 75%,  pentru personalul din unităţile sanitare publice, conform art.3^1 din Legea nr.19/2020, cu modificarile si completarile ulterioare</t>
  </si>
  <si>
    <t xml:space="preserve">~majorarea acordată suplimentar drepturilor salariale cuvenite, in cuantum de 75%,  pentru personalul din unităţile sanitare publice, conform art.4, alin.(6) din OUG 147/2020</t>
  </si>
  <si>
    <t xml:space="preserve">~majorarea acordată suplimentar drepturilor salariale cuvenite, in cuantum de 75%,  pentru personalul din unităţile sanitare publice, conform art.7, alin.(8) din OUG 110/2021</t>
  </si>
  <si>
    <t xml:space="preserve">~ indemniatie lunara stabilita in cuantum brut conform art. 3^1, alin. (1) din capitolul II al anexei nr.II la Legea-cadru nr. 153/2017, cu modificările și completările ulterioare, din care:</t>
  </si>
  <si>
    <t xml:space="preserve">  -  indemniatie lunara pentru medicii specialisti si primari conform art. 3^1 ,alin. (1), lit a) si b) din capitolul II al anexei nr.II la Legea-cadru nr. 153/2017, cu modificările și completările ulterioare</t>
  </si>
  <si>
    <t xml:space="preserve">  -  indemniatie lunara pentru medicii rezidenti conform art. 3^1 ,alin. (1), lit c) si d) din capitolul II al anexei nr.II la Legea-cadru nr. 153/2017, cu modificările și completările ulterioare</t>
  </si>
  <si>
    <t xml:space="preserve">  -  indemniatie lunara pentru biologii, chimistii si biochimistii prevazuti la art. 3^1 ,alin. (1), lit e) din capitolul II al anexei nr.II la Legea-cadru nr. 153/2017, cu modificările și completările ulterioare</t>
  </si>
  <si>
    <t xml:space="preserve">  -  indemniatie lunara pentru tehnicienii de radiologie şi imagistică licenţiaţi, asistenţii medicali de laborator clinic licenţiaţi, asistenţii medicali licenţiaţi în balneofiziokinetoterapie şi recuperare, asistenţii medicali dentari licenţiaţi, asistenţii medicali de profilaxie dentară licenţiaţi, asistenţii medicali licenţiaţi în nutriţie şi dietetică, asistenţii medicali, moaşe, surori medicale, indiferent de nivelul studiilor, precum şi cei asimilaţi acestora conform art. 3^1 ,alin. (1), lit f) din capitolul II al anexei nr.II la Legea-cadru nr. 153/2017, cu modificările și completările ulterioare</t>
  </si>
  <si>
    <t xml:space="preserve">  -  indemniatie lunara pentru fiecare zi lucrată în zilele de repaus săptămânal, sărbători legale şi în celelalte zile în care, în conformitate cu reglementările legale în vigoare, nu se lucrează, conform art. 3^1 ,alin. (1), lit g) din capitolul II al anexei nr.II la Legea-cadru nr. 153/2017, cu modificările și completările ulterioare</t>
  </si>
  <si>
    <t xml:space="preserve">Transferuri pentru stimulentul de risc, din care:</t>
  </si>
  <si>
    <t xml:space="preserve">6605.51.01.75</t>
  </si>
  <si>
    <t xml:space="preserve">~ sume alocate in baza OUG nr.43/2020, cu modificarile si completarile ulterioare si a Ordinului CNAS nr.540/2020 cu modificarile si completarile ulterioare</t>
  </si>
  <si>
    <t xml:space="preserve">~ sume alocate in baza Legii nr.82/2020 de aprobare a OUG nr.43/2020 si a Ordinului CNAS nr.1192/2020</t>
  </si>
  <si>
    <t xml:space="preserve">Programe din Fondul Social European (FSE)</t>
  </si>
  <si>
    <t xml:space="preserve">6605.58.02</t>
  </si>
  <si>
    <t xml:space="preserve">Finantare nationala</t>
  </si>
  <si>
    <t xml:space="preserve">6605.58.02.01</t>
  </si>
  <si>
    <t xml:space="preserve">Finantare externa nerambursabila</t>
  </si>
  <si>
    <t xml:space="preserve">6605.58.02.02</t>
  </si>
  <si>
    <t xml:space="preserve">Cheltuieli neeligibile</t>
  </si>
  <si>
    <t xml:space="preserve">6605.58.02.03</t>
  </si>
  <si>
    <t xml:space="preserve">Alte programe comunitare finantate in perioada 2014-2020</t>
  </si>
  <si>
    <t xml:space="preserve">6605.58.15</t>
  </si>
  <si>
    <t xml:space="preserve">6605.58.15.01</t>
  </si>
  <si>
    <t xml:space="preserve">6605.58.15.02</t>
  </si>
  <si>
    <t xml:space="preserve">6605.58.15.03</t>
  </si>
  <si>
    <t xml:space="preserve">6605.58.30</t>
  </si>
  <si>
    <t xml:space="preserve">6605.58.30.01</t>
  </si>
  <si>
    <t xml:space="preserve">6605.58.30.02</t>
  </si>
  <si>
    <t xml:space="preserve">6605.58.30.03</t>
  </si>
  <si>
    <t xml:space="preserve">6605.59</t>
  </si>
  <si>
    <t xml:space="preserve">Despăgubiri civile</t>
  </si>
  <si>
    <t xml:space="preserve">6605.59.17</t>
  </si>
  <si>
    <t xml:space="preserve">Sume aferente persoanelor cu hadicap neîncadrate</t>
  </si>
  <si>
    <t xml:space="preserve">6605.59.40</t>
  </si>
  <si>
    <t xml:space="preserve">6605.70</t>
  </si>
  <si>
    <t xml:space="preserve">TITLUL XV                                   ACTIVE NEFINANCIARE</t>
  </si>
  <si>
    <t xml:space="preserve">6605.71</t>
  </si>
  <si>
    <t xml:space="preserve">Active fixe</t>
  </si>
  <si>
    <t xml:space="preserve">6605.71.01</t>
  </si>
  <si>
    <t xml:space="preserve">Constructii</t>
  </si>
  <si>
    <t xml:space="preserve">6605.71.01.01</t>
  </si>
  <si>
    <t xml:space="preserve">Maşini, echipamente si mijloace de transport </t>
  </si>
  <si>
    <t xml:space="preserve">6605.71.01.02</t>
  </si>
  <si>
    <t xml:space="preserve">Mobilier, aparatura birotica si alte active corporale</t>
  </si>
  <si>
    <t xml:space="preserve">6605.71.01.03</t>
  </si>
  <si>
    <t xml:space="preserve">Alte active fixe</t>
  </si>
  <si>
    <t xml:space="preserve">6605.71.01.30</t>
  </si>
  <si>
    <t xml:space="preserve">Reparatii capitale aferente activelor fixe</t>
  </si>
  <si>
    <t xml:space="preserve">6605.71.03</t>
  </si>
  <si>
    <t xml:space="preserve">Administratia centrala</t>
  </si>
  <si>
    <t xml:space="preserve">Servicii publice descentralizate</t>
  </si>
  <si>
    <t xml:space="preserve">6605.02</t>
  </si>
  <si>
    <t xml:space="preserve">PLATI EFECTUATE IN ANII PRECEDENTI SI RECUPERATE IN ANUL CURENT (cod 85)</t>
  </si>
  <si>
    <t xml:space="preserve">84</t>
  </si>
  <si>
    <t xml:space="preserve"> PLATI EFECTUATE IN ANII PRECEDENTI SI RECUPERATE IN ANUL CURENT (cod 85.01)</t>
  </si>
  <si>
    <t xml:space="preserve">85</t>
  </si>
  <si>
    <t xml:space="preserve">Plati efectuate in anii precedenti si recuperate in anul curent pentru sanatate</t>
  </si>
  <si>
    <t xml:space="preserve">85.01</t>
  </si>
  <si>
    <t xml:space="preserve">85.01.03</t>
  </si>
  <si>
    <t xml:space="preserve">Produse farmaceutice, materiale sanitare specifice si dispozitive medicale</t>
  </si>
  <si>
    <t xml:space="preserve">6605.03</t>
  </si>
  <si>
    <t xml:space="preserve">Medicamente cu si fara contributie personala, din care</t>
  </si>
  <si>
    <t xml:space="preserve">6605.03.01</t>
  </si>
  <si>
    <t xml:space="preserve">    ~ activitatea curenta</t>
  </si>
  <si>
    <t xml:space="preserve">~ contributia personala pentru medicamentele acordate in tratamentul ambulatoriu persoanelor care beneficiaza de OUG 15/2022, cu modificarile si completarile ulterioare</t>
  </si>
  <si>
    <t xml:space="preserve">~sume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</si>
  <si>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medicamente 40% - conform HG nr. 186/2009 privind aprobarea Programului pentru compensarea cu 90% a prețului de referință al medicamentelor, cu modificările și completările ulterioare</t>
  </si>
  <si>
    <t xml:space="preserve">    ~ personal contractual</t>
  </si>
  <si>
    <t xml:space="preserve">    ~ medicamente imunologice folosite pentru producerea imunităţii active (sau folosite pentru prevenirea unor boli transmisibile), de care beneficiază unele segmente populaţionale în tratamentul ambulatoriu în regim de compensare</t>
  </si>
  <si>
    <t xml:space="preserve">       ~sume cost volum rezultat, din care</t>
  </si>
  <si>
    <t xml:space="preserve">     ~  sume cost volum , din care</t>
  </si>
  <si>
    <t xml:space="preserve">           - medicamente cost volum (fără medicamente pentru pensionri cu compensare 90% pe sublista B)</t>
  </si>
  <si>
    <t xml:space="preserve"> - activitatea curenta</t>
  </si>
  <si>
    <t xml:space="preserve">           - medicamente  cost  volum  compensate  50%  pentru  pensionari cf HG nr 186/2009 privind aprobarea Programului pentru  compensarea  cu  90%  a  prețului de referință al medicamentelor, cu modificările și completările ulterioare</t>
  </si>
  <si>
    <t xml:space="preserve">           - medicamente  cost  volum  compensate  40%  pentru  pensionari cf HG nr 186/2009 privind aprobarea Programului pentru  compensarea  cu  90%  a  prețului de referință al medicamentelor, cu modificările și completările ulterioare</t>
  </si>
  <si>
    <t xml:space="preserve">Medicamente pentru boli cronice cu risc crescut utilizate in programele nationale cu scop curativ, din care</t>
  </si>
  <si>
    <t xml:space="preserve">6605.03.02</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</si>
  <si>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</si>
  <si>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</si>
  <si>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</si>
  <si>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</si>
  <si>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</si>
  <si>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</si>
  <si>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</si>
  <si>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-terapie avansata CAR-T</t>
  </si>
  <si>
    <t xml:space="preserve">Programul national de sanatate mintala - Subprogramul national de tratament al bolnavilor cu toxicodependeta, precum si de testare a metabolitilor stupefiantelor</t>
  </si>
  <si>
    <r>
      <rPr>
        <b val="true"/>
        <sz val="9"/>
        <rFont val="Arial"/>
        <family val="2"/>
        <charset val="238"/>
      </rPr>
      <t xml:space="preserve">Sume pentru medicamente utilizate in programele nationale cu scop curativ care fac obiectul contractelor de tip COST VOLUM</t>
    </r>
    <r>
      <rPr>
        <b val="true"/>
        <sz val="9"/>
        <color rgb="FFFFFFFF"/>
        <rFont val="Arial"/>
        <family val="2"/>
        <charset val="238"/>
      </rPr>
      <t xml:space="preserve">, </t>
    </r>
    <r>
      <rPr>
        <b val="true"/>
        <sz val="9"/>
        <rFont val="Arial"/>
        <family val="2"/>
        <charset val="238"/>
      </rPr>
      <t xml:space="preserve">din care:</t>
    </r>
  </si>
  <si>
    <t xml:space="preserve">  -  Subprogramul de tratament medicamentos al bolnavilor cu afectiuni oncologice (adulti si copii)</t>
  </si>
  <si>
    <t xml:space="preserve"> - Programul national de tratament pentru boli rare   HTAP</t>
  </si>
  <si>
    <t xml:space="preserve">  -  Programul national de tratament pentru boli rare (medicamente incluse conditionat)</t>
  </si>
  <si>
    <t xml:space="preserve">  -  Programul national de tratament pentru boli rare (mucoviscidoză)</t>
  </si>
  <si>
    <t xml:space="preserve">  -  Programul national de tratament al bolilor neurologice</t>
  </si>
  <si>
    <t xml:space="preserve">  - Subprogramul de tratament al tulburarii depresive majore</t>
  </si>
  <si>
    <t xml:space="preserve">Materiale sanitare specifice utilizate in programele nationale cu scop curativ</t>
  </si>
  <si>
    <t xml:space="preserve">6605.03.03</t>
  </si>
  <si>
    <t xml:space="preserve">       Programul national  de diabet zaharat-pompe insulina si materiale consumabile,  sisteme pompa de insulina cu senzori de monitorizare continua a glicemiei si sisteme monitorizare continua a glicemiei</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</si>
  <si>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</si>
  <si>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</si>
  <si>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</si>
  <si>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detratament pentru boli rare</t>
  </si>
  <si>
    <t xml:space="preserve">       Programul national de boli cardiovasculare</t>
  </si>
  <si>
    <t xml:space="preserve">      Subprogramul de recontructie mamara dupa afectiuni oncologice prin endoprotezare</t>
  </si>
  <si>
    <t xml:space="preserve">-activitatea curenta</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</si>
  <si>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</si>
  <si>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</si>
  <si>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</si>
  <si>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</si>
  <si>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</si>
  <si>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 xml:space="preserve">Servicii medicale de hemodializa si dializa peritoneala</t>
  </si>
  <si>
    <t xml:space="preserve">6605.03.04</t>
  </si>
  <si>
    <t xml:space="preserve">  ~ Vouchere de vacanta conform OUG nr.63/2023</t>
  </si>
  <si>
    <t xml:space="preserve">Dispozitive si echipamente medicale</t>
  </si>
  <si>
    <t xml:space="preserve">6605.03.05</t>
  </si>
  <si>
    <t xml:space="preserve">Servicii medicale in ambulator</t>
  </si>
  <si>
    <t xml:space="preserve">6605.04</t>
  </si>
  <si>
    <t xml:space="preserve">Asistenta medicala primara, din care:</t>
  </si>
  <si>
    <t xml:space="preserve">6605.04.01</t>
  </si>
  <si>
    <t xml:space="preserve">    ~ centre de permanenta </t>
  </si>
  <si>
    <t xml:space="preserve">    ~ servicii de monitorizare a starii de sanatate a pacienților în condițiile art 8, alin 3^1 - 3^3 din Legea nr 136/2020, cu modificarile si completarile ulterioare</t>
  </si>
  <si>
    <t xml:space="preserve"> ~ finantarea activitatii de administrare a vaccinului de către medicii de familie potrivit OUG nr. 3/2021, cu modificarile si completarile ulterioare</t>
  </si>
  <si>
    <t xml:space="preserve">   ~ finantarea activitatii de testare de catre medicii de familie in vederea depistarii infectiei cu SARS-Cov-2 potrivit OUG nr. 3/2021, cu modificarile si completarile ulterioare</t>
  </si>
  <si>
    <t xml:space="preserve">~ servicii medicale pentru persoanele care nu fac dovada calităţii de asigurat,  prevăzute la art. 232 alin. (3^1) şi art. 261 alin. (1^2) din Legea nr. 95/2006, republicată, cu modificările şi completările ulterioare</t>
  </si>
  <si>
    <t xml:space="preserve">Asistenta medicala  pentru specialitati clinice</t>
  </si>
  <si>
    <t xml:space="preserve">6605.04.02</t>
  </si>
  <si>
    <t xml:space="preserve">    ~ finantarea activitatii prestate în cadrul centrelor de vaccinare împotriva COVID-19 potrivit OUG nr. 3/2021, cu modificarile si completarile ulterioare</t>
  </si>
  <si>
    <t xml:space="preserve">    ~ finantarea activitatii prestate de medicii de specialitate care desfășoară activitate de  vaccinare împotriva COVID-19, în cadrul furnizorilor din ambultoriul de specialitate pt specialitățole clinice, inclusiv ambulatoriului integrat al spitalelor, pt serviciile prevăzute la art 3, alin. 5^2 din  OUG nr. 3/2021, cu modificarile si completarile ulterioare</t>
  </si>
  <si>
    <t xml:space="preserve">    ~Subprogramul national de servicii conexe acordate persoanelor diagnosticate cu tulburari din spectrul autist</t>
  </si>
  <si>
    <t xml:space="preserve">Asistenta medicala stomatologica</t>
  </si>
  <si>
    <t xml:space="preserve">6605.04.03</t>
  </si>
  <si>
    <r>
      <rPr>
        <b val="true"/>
        <sz val="10"/>
        <rFont val="Arial"/>
        <family val="2"/>
        <charset val="238"/>
      </rPr>
      <t xml:space="preserve">Asistenta medicala pentru specialitati paraclinice</t>
    </r>
    <r>
      <rPr>
        <b val="true"/>
        <sz val="10"/>
        <color rgb="FFFFFFFF"/>
        <rFont val="Arial"/>
        <family val="2"/>
        <charset val="238"/>
      </rPr>
      <t xml:space="preserve">, din care:</t>
    </r>
  </si>
  <si>
    <t xml:space="preserve">6605.04.04</t>
  </si>
  <si>
    <t xml:space="preserve">    ~ Servicii medicale paraclinice utilizate in PNS, din care:</t>
  </si>
  <si>
    <t xml:space="preserve">    ~ Subprogramul de monitorizarea a evolutiei bolii la pacientii cu afectiuni oncologice prin PET-CT</t>
  </si>
  <si>
    <t xml:space="preserve">    ~ Programul national de PET-CT</t>
  </si>
  <si>
    <t xml:space="preserve">    ~  sume pentru evaluarea anuala a bolnavilor cu diabet zaharat (hemoglobina glicată)</t>
  </si>
  <si>
    <t xml:space="preserve">    ~ Subprogramul de diagnostic genetic  al tumorii solide maligne (sarcom Ewing și neuroblastom) la copii și adulți</t>
  </si>
  <si>
    <t xml:space="preserve">    ~Subprogramul national de testare genetica</t>
  </si>
  <si>
    <t xml:space="preserve">Asist.medic.in centre med.multifunctionale(servicii medicale de recuperare), din care:</t>
  </si>
  <si>
    <t xml:space="preserve">6605.04.05</t>
  </si>
  <si>
    <t xml:space="preserve">Servicii de urgenta prespitalicesti si transport sanitar</t>
  </si>
  <si>
    <t xml:space="preserve">6605.05</t>
  </si>
  <si>
    <t xml:space="preserve">Servicii medicale in unitati sanitare cu paturi</t>
  </si>
  <si>
    <t xml:space="preserve">6605.06</t>
  </si>
  <si>
    <r>
      <rPr>
        <b val="true"/>
        <sz val="10"/>
        <rFont val="Arial"/>
        <family val="2"/>
        <charset val="238"/>
      </rPr>
      <t xml:space="preserve">Spitale generale</t>
    </r>
    <r>
      <rPr>
        <b val="true"/>
        <sz val="10"/>
        <color rgb="FFFFFFFF"/>
        <rFont val="Arial"/>
        <family val="2"/>
        <charset val="238"/>
      </rPr>
      <t xml:space="preserve">, din care:</t>
    </r>
  </si>
  <si>
    <t xml:space="preserve">6605.06.01</t>
  </si>
  <si>
    <t xml:space="preserve">~sume pentru punerea în aplicare a dispoziţiilor art. 165 alin. ( 1^1)  - (1^3) din Legea nr. 95/2006 ( cf.modificarilor aduse prin Legea nr.109/2022)</t>
  </si>
  <si>
    <t xml:space="preserve">~suma corespunzătoare alocației de hrană din unitățile sanitare publice</t>
  </si>
  <si>
    <t xml:space="preserve">    ~ Servicii medicale spitalicesti utilizate in PNS</t>
  </si>
  <si>
    <t xml:space="preserve">    ~ Subprogramul de diagnostic si de monitorizare a bolii minime reziduale a bolnavilor cu leucemii acute prin imunofenotipare, examen citogenetic si/sau FISH si de biologie moleculară la copii și adulți</t>
  </si>
  <si>
    <t xml:space="preserve">    ~ Programul national de diagnostic si tratament cu ajutorul aparaturii de inalta perfomanta </t>
  </si>
  <si>
    <t xml:space="preserve">  ~Subprogramul de radioterapie a bolnavilor cu afectiuni oncologice</t>
  </si>
  <si>
    <t xml:space="preserve">~Programul national de endometrioza</t>
  </si>
  <si>
    <t xml:space="preserve">Unitati de recuperare-reabilitare a sanatatii, din care:</t>
  </si>
  <si>
    <t xml:space="preserve">6605.06.04</t>
  </si>
  <si>
    <t xml:space="preserve">Ingrijiri medicale la domiciliu</t>
  </si>
  <si>
    <t xml:space="preserve">6605.07</t>
  </si>
  <si>
    <t xml:space="preserve">Prestatii medicale acordate in baza documentelor internationale</t>
  </si>
  <si>
    <t xml:space="preserve">6605.11</t>
  </si>
  <si>
    <t xml:space="preserve">CHELTUIELI PENTRU ASIGURARI SI ASISTENTA SOCIALA</t>
  </si>
  <si>
    <t xml:space="preserve">50.05</t>
  </si>
  <si>
    <t xml:space="preserve">Asigurari si asistenta sociala</t>
  </si>
  <si>
    <t xml:space="preserve">68.05</t>
  </si>
  <si>
    <t xml:space="preserve">68.05.01</t>
  </si>
  <si>
    <t xml:space="preserve">TITLUL IX  - Asistenta sociala</t>
  </si>
  <si>
    <t xml:space="preserve">57</t>
  </si>
  <si>
    <t xml:space="preserve">Ajutoare sociale</t>
  </si>
  <si>
    <t xml:space="preserve">57.02</t>
  </si>
  <si>
    <t xml:space="preserve">Ajutoare sociale in numerar</t>
  </si>
  <si>
    <t xml:space="preserve">57.02.01</t>
  </si>
  <si>
    <t xml:space="preserve">Asistenta sociala in caz de boli si invaliditati</t>
  </si>
  <si>
    <t xml:space="preserve">68.05.05</t>
  </si>
  <si>
    <t xml:space="preserve">Asistenta sociala in caz de boli</t>
  </si>
  <si>
    <t xml:space="preserve">68.05.05.01</t>
  </si>
  <si>
    <t xml:space="preserve">Asistenta sociala pentru familie si copii</t>
  </si>
  <si>
    <t xml:space="preserve">68.05.06</t>
  </si>
  <si>
    <t xml:space="preserve">Plati efectuate in anii precedenti si recuperate in anul curent pentru asistenta sociala</t>
  </si>
  <si>
    <t xml:space="preserve">REZERVE</t>
  </si>
  <si>
    <t xml:space="preserve">9705</t>
  </si>
  <si>
    <t xml:space="preserve">Fond de rezerva </t>
  </si>
  <si>
    <t xml:space="preserve">9705.02</t>
  </si>
  <si>
    <t xml:space="preserve">EXCEDENT</t>
  </si>
  <si>
    <t xml:space="preserve">98.05</t>
  </si>
  <si>
    <t xml:space="preserve">DEFICIT</t>
  </si>
  <si>
    <t xml:space="preserve">99.05</t>
  </si>
</sst>
</file>

<file path=xl/styles.xml><?xml version="1.0" encoding="utf-8"?>
<styleSheet xmlns="http://schemas.openxmlformats.org/spreadsheetml/2006/main">
  <numFmts count="10">
    <numFmt numFmtId="164" formatCode="General"/>
    <numFmt numFmtId="165" formatCode="_-* #,##0.00\ _l_e_i_-;\-* #,##0.00\ _l_e_i_-;_-* \-??\ _l_e_i_-;_-@_-"/>
    <numFmt numFmtId="166" formatCode="0"/>
    <numFmt numFmtId="167" formatCode="#,##0"/>
    <numFmt numFmtId="168" formatCode="0.00"/>
    <numFmt numFmtId="169" formatCode="@"/>
    <numFmt numFmtId="170" formatCode="_(* #,##0_);_(* \(#,##0\);_(* \-??_);_(@_)"/>
    <numFmt numFmtId="171" formatCode="#,##0.00_ ;[RED]\-#,##0.00\ "/>
    <numFmt numFmtId="172" formatCode="#,##0.00"/>
    <numFmt numFmtId="173" formatCode="[$-409]#,##0.00_);[RED]\(#,##0.00\)"/>
  </numFmts>
  <fonts count="77">
    <font>
      <sz val="10"/>
      <name val="Arial"/>
      <family val="2"/>
      <charset val="1"/>
    </font>
    <font>
      <sz val="10"/>
      <name val="Arial"/>
      <family val="0"/>
    </font>
    <font>
      <sz val="10"/>
      <name val="Arial"/>
      <family val="0"/>
    </font>
    <font>
      <sz val="10"/>
      <name val="Arial"/>
      <family val="0"/>
    </font>
    <font>
      <sz val="10"/>
      <name val="Arial"/>
      <family val="2"/>
      <charset val="238"/>
    </font>
    <font>
      <sz val="12"/>
      <name val="Arial"/>
      <family val="2"/>
      <charset val="1"/>
    </font>
    <font>
      <b val="true"/>
      <sz val="11"/>
      <name val="Arial"/>
      <family val="2"/>
      <charset val="238"/>
    </font>
    <font>
      <b val="true"/>
      <sz val="12"/>
      <name val="Arial"/>
      <family val="2"/>
      <charset val="238"/>
    </font>
    <font>
      <sz val="12"/>
      <name val="Times New Roman"/>
      <family val="1"/>
      <charset val="238"/>
    </font>
    <font>
      <sz val="12"/>
      <name val="Times New Roman"/>
      <family val="1"/>
      <charset val="1"/>
    </font>
    <font>
      <b val="true"/>
      <sz val="12"/>
      <name val="Times New Roman"/>
      <family val="1"/>
      <charset val="238"/>
    </font>
    <font>
      <sz val="10"/>
      <name val="Times New Roman"/>
      <family val="1"/>
      <charset val="1"/>
    </font>
    <font>
      <b val="true"/>
      <sz val="12"/>
      <name val="Times New Roman"/>
      <family val="1"/>
      <charset val="1"/>
    </font>
    <font>
      <sz val="8"/>
      <name val="Times New Roman"/>
      <family val="1"/>
      <charset val="1"/>
    </font>
    <font>
      <b val="true"/>
      <sz val="8"/>
      <name val="Times New Roman"/>
      <family val="1"/>
      <charset val="1"/>
    </font>
    <font>
      <sz val="8"/>
      <name val="Arial"/>
      <family val="2"/>
      <charset val="238"/>
    </font>
    <font>
      <sz val="14"/>
      <color rgb="FF000000"/>
      <name val="Calibri"/>
      <family val="2"/>
      <charset val="238"/>
    </font>
    <font>
      <sz val="11"/>
      <color rgb="FF000000"/>
      <name val="Calibri"/>
      <family val="2"/>
      <charset val="238"/>
    </font>
    <font>
      <b val="true"/>
      <sz val="11"/>
      <name val="Arial"/>
      <family val="2"/>
      <charset val="1"/>
    </font>
    <font>
      <sz val="11"/>
      <name val="Arial"/>
      <family val="2"/>
      <charset val="1"/>
    </font>
    <font>
      <b val="true"/>
      <sz val="10"/>
      <name val="Times New Roman"/>
      <family val="1"/>
      <charset val="1"/>
    </font>
    <font>
      <sz val="11"/>
      <name val="Arial"/>
      <family val="2"/>
      <charset val="238"/>
    </font>
    <font>
      <b val="true"/>
      <sz val="10"/>
      <name val="Arial"/>
      <family val="2"/>
      <charset val="1"/>
    </font>
    <font>
      <sz val="12"/>
      <name val="Arial"/>
      <family val="2"/>
      <charset val="238"/>
    </font>
    <font>
      <i val="true"/>
      <sz val="9"/>
      <name val="Arial"/>
      <family val="2"/>
      <charset val="1"/>
    </font>
    <font>
      <sz val="12"/>
      <color rgb="FFFF0000"/>
      <name val="Times New Roman"/>
      <family val="1"/>
      <charset val="1"/>
    </font>
    <font>
      <b val="true"/>
      <sz val="14"/>
      <color rgb="FFFF0000"/>
      <name val="Arial"/>
      <family val="2"/>
      <charset val="1"/>
    </font>
    <font>
      <b val="true"/>
      <sz val="12"/>
      <name val="Arial"/>
      <family val="2"/>
      <charset val="1"/>
    </font>
    <font>
      <b val="true"/>
      <sz val="13"/>
      <name val="Arial"/>
      <family val="2"/>
      <charset val="1"/>
    </font>
    <font>
      <b val="true"/>
      <i val="true"/>
      <sz val="11"/>
      <name val="Arial"/>
      <family val="2"/>
      <charset val="238"/>
    </font>
    <font>
      <b val="true"/>
      <sz val="9"/>
      <name val="Arial"/>
      <family val="2"/>
      <charset val="238"/>
    </font>
    <font>
      <b val="true"/>
      <sz val="10"/>
      <name val="Arial"/>
      <family val="2"/>
      <charset val="238"/>
    </font>
    <font>
      <sz val="9"/>
      <name val="Arial"/>
      <family val="2"/>
      <charset val="238"/>
    </font>
    <font>
      <b val="true"/>
      <i val="true"/>
      <sz val="10"/>
      <name val="Arial"/>
      <family val="2"/>
      <charset val="238"/>
    </font>
    <font>
      <b val="true"/>
      <sz val="11"/>
      <color rgb="FF000000"/>
      <name val="Calibri"/>
      <family val="2"/>
      <charset val="1"/>
    </font>
    <font>
      <sz val="11"/>
      <name val="Cambria"/>
      <family val="1"/>
      <charset val="1"/>
    </font>
    <font>
      <sz val="11"/>
      <color rgb="FF000000"/>
      <name val="Arial"/>
      <family val="2"/>
      <charset val="238"/>
    </font>
    <font>
      <b val="true"/>
      <sz val="11"/>
      <name val="Cambria"/>
      <family val="1"/>
      <charset val="1"/>
    </font>
    <font>
      <sz val="11"/>
      <color rgb="FF000000"/>
      <name val="Arial"/>
      <family val="2"/>
      <charset val="1"/>
    </font>
    <font>
      <b val="true"/>
      <sz val="10"/>
      <name val="Times New Roman"/>
      <family val="1"/>
      <charset val="238"/>
    </font>
    <font>
      <i val="true"/>
      <sz val="10"/>
      <color rgb="FF000000"/>
      <name val="Arial"/>
      <family val="2"/>
      <charset val="1"/>
    </font>
    <font>
      <i val="true"/>
      <sz val="9"/>
      <color rgb="FF000000"/>
      <name val="Arial"/>
      <family val="2"/>
      <charset val="238"/>
    </font>
    <font>
      <sz val="10"/>
      <color rgb="FFFFFFFF"/>
      <name val="Arial"/>
      <family val="2"/>
      <charset val="238"/>
    </font>
    <font>
      <b val="true"/>
      <sz val="10"/>
      <name val="RomHelvetica"/>
      <family val="0"/>
      <charset val="238"/>
    </font>
    <font>
      <b val="true"/>
      <sz val="9"/>
      <name val="Arial"/>
      <family val="2"/>
      <charset val="1"/>
    </font>
    <font>
      <sz val="12"/>
      <color rgb="FF000000"/>
      <name val="Calibri"/>
      <family val="2"/>
      <charset val="238"/>
    </font>
    <font>
      <b val="true"/>
      <sz val="9"/>
      <color rgb="FF000000"/>
      <name val="Arial"/>
      <family val="2"/>
      <charset val="1"/>
    </font>
    <font>
      <sz val="10"/>
      <color rgb="FF000000"/>
      <name val="Arial"/>
      <family val="2"/>
      <charset val="238"/>
    </font>
    <font>
      <sz val="9"/>
      <name val="Arial"/>
      <family val="2"/>
      <charset val="1"/>
    </font>
    <font>
      <sz val="9"/>
      <color rgb="FF000000"/>
      <name val="Arial"/>
      <family val="2"/>
      <charset val="1"/>
    </font>
    <font>
      <sz val="10"/>
      <color rgb="FF000000"/>
      <name val="Arial"/>
      <family val="2"/>
      <charset val="1"/>
    </font>
    <font>
      <sz val="9"/>
      <name val="Times New Roman CE"/>
      <family val="0"/>
      <charset val="1"/>
    </font>
    <font>
      <sz val="10"/>
      <name val="Times New Roman CE"/>
      <family val="0"/>
      <charset val="1"/>
    </font>
    <font>
      <b val="true"/>
      <sz val="9"/>
      <color rgb="FF000000"/>
      <name val="Arial"/>
      <family val="2"/>
      <charset val="238"/>
    </font>
    <font>
      <sz val="9"/>
      <color rgb="FF000000"/>
      <name val="Arial"/>
      <family val="2"/>
      <charset val="238"/>
    </font>
    <font>
      <b val="true"/>
      <sz val="14"/>
      <name val="Arial"/>
      <family val="2"/>
      <charset val="1"/>
    </font>
    <font>
      <b val="true"/>
      <sz val="8"/>
      <name val="Arial"/>
      <family val="2"/>
      <charset val="1"/>
    </font>
    <font>
      <b val="true"/>
      <sz val="14"/>
      <color rgb="FFFF0000"/>
      <name val="Arial"/>
      <family val="2"/>
      <charset val="238"/>
    </font>
    <font>
      <b val="true"/>
      <sz val="14"/>
      <color rgb="FFFFFFCC"/>
      <name val="Arial"/>
      <family val="2"/>
      <charset val="1"/>
    </font>
    <font>
      <sz val="8"/>
      <name val="Arial"/>
      <family val="2"/>
      <charset val="1"/>
    </font>
    <font>
      <b val="true"/>
      <sz val="8"/>
      <name val="Arial"/>
      <family val="2"/>
      <charset val="238"/>
    </font>
    <font>
      <b val="true"/>
      <i val="true"/>
      <sz val="8"/>
      <name val="Arial"/>
      <family val="2"/>
      <charset val="238"/>
    </font>
    <font>
      <b val="true"/>
      <sz val="14"/>
      <color rgb="FFFFCC99"/>
      <name val="Arial"/>
      <family val="2"/>
      <charset val="1"/>
    </font>
    <font>
      <b val="true"/>
      <sz val="14"/>
      <color rgb="FFFFCC99"/>
      <name val="Arial"/>
      <family val="2"/>
      <charset val="238"/>
    </font>
    <font>
      <i val="true"/>
      <sz val="9"/>
      <name val="Arial"/>
      <family val="2"/>
      <charset val="238"/>
    </font>
    <font>
      <i val="true"/>
      <sz val="8"/>
      <name val="Arial"/>
      <family val="2"/>
      <charset val="238"/>
    </font>
    <font>
      <i val="true"/>
      <sz val="11"/>
      <name val="Arial"/>
      <family val="2"/>
      <charset val="238"/>
    </font>
    <font>
      <i val="true"/>
      <sz val="12"/>
      <name val="Arial"/>
      <family val="2"/>
      <charset val="238"/>
    </font>
    <font>
      <b val="true"/>
      <sz val="9"/>
      <color rgb="FFFFFFFF"/>
      <name val="Arial"/>
      <family val="2"/>
      <charset val="238"/>
    </font>
    <font>
      <b val="true"/>
      <i val="true"/>
      <sz val="12"/>
      <name val="Arial"/>
      <family val="2"/>
      <charset val="238"/>
    </font>
    <font>
      <b val="true"/>
      <sz val="10"/>
      <color rgb="FFFFFFFF"/>
      <name val="Arial"/>
      <family val="2"/>
      <charset val="238"/>
    </font>
    <font>
      <i val="true"/>
      <sz val="10"/>
      <name val="Arial"/>
      <family val="2"/>
      <charset val="238"/>
    </font>
    <font>
      <sz val="14"/>
      <color rgb="FFFF0000"/>
      <name val="Arial"/>
      <family val="2"/>
      <charset val="1"/>
    </font>
    <font>
      <b val="true"/>
      <sz val="8"/>
      <color rgb="FFFF0000"/>
      <name val="Arial"/>
      <family val="2"/>
      <charset val="1"/>
    </font>
    <font>
      <b val="true"/>
      <sz val="12"/>
      <color rgb="FFFFFFFF"/>
      <name val="Arial"/>
      <family val="2"/>
      <charset val="238"/>
    </font>
    <font>
      <sz val="10"/>
      <name val="Arial"/>
      <family val="2"/>
    </font>
    <font>
      <sz val="9"/>
      <color rgb="FF000000"/>
      <name val="Tahoma"/>
      <family val="2"/>
      <charset val="238"/>
    </font>
  </fonts>
  <fills count="7">
    <fill>
      <patternFill patternType="none"/>
    </fill>
    <fill>
      <patternFill patternType="gray125"/>
    </fill>
    <fill>
      <patternFill patternType="solid">
        <fgColor rgb="FFFFCC00"/>
        <bgColor rgb="FFFFFF00"/>
      </patternFill>
    </fill>
    <fill>
      <patternFill patternType="solid">
        <fgColor rgb="FFFFCC99"/>
        <bgColor rgb="FFC0C0C0"/>
      </patternFill>
    </fill>
    <fill>
      <patternFill patternType="solid">
        <fgColor rgb="FFFFFFCC"/>
        <bgColor rgb="FFFFFFFF"/>
      </patternFill>
    </fill>
    <fill>
      <patternFill patternType="solid">
        <fgColor rgb="FFCCFFCC"/>
        <bgColor rgb="FFCCFFFF"/>
      </patternFill>
    </fill>
    <fill>
      <patternFill patternType="solid">
        <fgColor rgb="FFFFFF00"/>
        <bgColor rgb="FFFFFF00"/>
      </patternFill>
    </fill>
  </fills>
  <borders count="38">
    <border diagonalUp="false" diagonalDown="false">
      <left/>
      <right/>
      <top/>
      <bottom/>
      <diagonal/>
    </border>
    <border diagonalUp="false" diagonalDown="false">
      <left style="thin"/>
      <right style="thin"/>
      <top style="thin"/>
      <bottom/>
      <diagonal/>
    </border>
    <border diagonalUp="false" diagonalDown="false">
      <left/>
      <right/>
      <top style="thin"/>
      <bottom/>
      <diagonal/>
    </border>
    <border diagonalUp="false" diagonalDown="false">
      <left/>
      <right style="hair"/>
      <top style="thin"/>
      <bottom/>
      <diagonal/>
    </border>
    <border diagonalUp="false" diagonalDown="false">
      <left style="hair"/>
      <right style="thin"/>
      <top style="thin"/>
      <bottom/>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thin"/>
      <right style="thin"/>
      <top style="thin"/>
      <bottom style="thin"/>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thin"/>
      <right style="hair"/>
      <top/>
      <bottom style="hair"/>
      <diagonal/>
    </border>
    <border diagonalUp="false" diagonalDown="false">
      <left style="hair"/>
      <right style="hair"/>
      <top/>
      <bottom style="hair"/>
      <diagonal/>
    </border>
    <border diagonalUp="false" diagonalDown="false">
      <left/>
      <right/>
      <top style="thin"/>
      <bottom style="thin"/>
      <diagonal/>
    </border>
    <border diagonalUp="false" diagonalDown="false">
      <left/>
      <right style="thin"/>
      <top style="thin"/>
      <bottom style="thin"/>
      <diagonal/>
    </border>
    <border diagonalUp="false" diagonalDown="false">
      <left/>
      <right style="hair"/>
      <top style="thin"/>
      <bottom style="thin"/>
      <diagonal/>
    </border>
    <border diagonalUp="false" diagonalDown="false">
      <left style="hair"/>
      <right style="thin"/>
      <top style="thin"/>
      <bottom style="thin"/>
      <diagonal/>
    </border>
    <border diagonalUp="false" diagonalDown="false">
      <left style="thin"/>
      <right style="thin"/>
      <top style="thin"/>
      <bottom style="hair"/>
      <diagonal/>
    </border>
    <border diagonalUp="false" diagonalDown="false">
      <left/>
      <right style="thin"/>
      <top style="thin"/>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style="thin"/>
      <top style="hair"/>
      <bottom style="thin"/>
      <diagonal/>
    </border>
    <border diagonalUp="false" diagonalDown="false">
      <left/>
      <right style="thin"/>
      <top style="hair"/>
      <bottom style="thin"/>
      <diagonal/>
    </border>
    <border diagonalUp="false" diagonalDown="false">
      <left style="thin"/>
      <right style="thin"/>
      <top/>
      <bottom style="hair"/>
      <diagonal/>
    </border>
    <border diagonalUp="false" diagonalDown="false">
      <left/>
      <right style="thin"/>
      <top/>
      <bottom style="hair"/>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hair"/>
      <top style="hair"/>
      <bottom/>
      <diagonal/>
    </border>
    <border diagonalUp="false" diagonalDown="false">
      <left style="medium"/>
      <right style="hair"/>
      <top style="hair"/>
      <bottom style="hair"/>
      <diagonal/>
    </border>
    <border diagonalUp="false" diagonalDown="false">
      <left/>
      <right style="hair"/>
      <top style="hair"/>
      <bottom style="hair"/>
      <diagonal/>
    </border>
    <border diagonalUp="false" diagonalDown="false">
      <left style="thin"/>
      <right style="hair"/>
      <top/>
      <bottom/>
      <diagonal/>
    </border>
    <border diagonalUp="false" diagonalDown="false">
      <left style="hair"/>
      <right style="hair"/>
      <top/>
      <botto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41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6"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8" fontId="6" fillId="0" borderId="0" xfId="0" applyFont="true" applyBorder="true" applyAlignment="true" applyProtection="true">
      <alignment horizontal="left" vertical="bottom" textRotation="0" wrapText="false" indent="0" shrinkToFit="false"/>
      <protection locked="false" hidden="false"/>
    </xf>
    <xf numFmtId="168" fontId="4" fillId="0" borderId="0" xfId="0" applyFont="true" applyBorder="false" applyAlignment="true" applyProtection="true">
      <alignment horizontal="center" vertical="bottom" textRotation="0" wrapText="false" indent="0" shrinkToFit="false"/>
      <protection locked="true" hidden="false"/>
    </xf>
    <xf numFmtId="168" fontId="0" fillId="0" borderId="0" xfId="0" applyFont="false" applyBorder="false" applyAlignment="true" applyProtection="true">
      <alignment horizontal="general" vertical="bottom" textRotation="0" wrapText="false" indent="0" shrinkToFit="false"/>
      <protection locked="true" hidden="false"/>
    </xf>
    <xf numFmtId="168" fontId="0" fillId="0" borderId="0" xfId="0" applyFont="false" applyBorder="false" applyAlignment="true" applyProtection="true">
      <alignment horizontal="center" vertical="bottom" textRotation="0" wrapText="false" indent="0" shrinkToFit="false"/>
      <protection locked="true" hidden="false"/>
    </xf>
    <xf numFmtId="168" fontId="4" fillId="0" borderId="0" xfId="0" applyFont="true" applyBorder="true" applyAlignment="true" applyProtection="true">
      <alignment horizontal="left" vertical="bottom" textRotation="0" wrapText="false" indent="0" shrinkToFit="false"/>
      <protection locked="false" hidden="false"/>
    </xf>
    <xf numFmtId="168" fontId="0" fillId="0" borderId="0" xfId="0" applyFont="false" applyBorder="false" applyAlignment="true" applyProtection="true">
      <alignment horizontal="general" vertical="bottom" textRotation="0" wrapText="false" indent="0" shrinkToFit="false"/>
      <protection locked="false" hidden="false"/>
    </xf>
    <xf numFmtId="168" fontId="0" fillId="0" borderId="0" xfId="0" applyFont="false" applyBorder="false" applyAlignment="true" applyProtection="true">
      <alignment horizontal="left" vertical="bottom" textRotation="0" wrapText="false" indent="0" shrinkToFit="false"/>
      <protection locked="true" hidden="false"/>
    </xf>
    <xf numFmtId="168" fontId="0" fillId="0" borderId="0" xfId="0" applyFont="false" applyBorder="false" applyAlignment="true" applyProtection="true">
      <alignment horizontal="left" vertical="bottom" textRotation="0" wrapText="false" indent="0" shrinkToFit="false"/>
      <protection locked="false" hidden="false"/>
    </xf>
    <xf numFmtId="168" fontId="0" fillId="0" borderId="0" xfId="0" applyFont="fals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8" fillId="0" borderId="0" xfId="0" applyFont="true" applyBorder="true" applyAlignment="true" applyProtection="true">
      <alignment horizontal="center" vertical="top" textRotation="0" wrapText="false" indent="0" shrinkToFit="false"/>
      <protection locked="true" hidden="false"/>
    </xf>
    <xf numFmtId="164" fontId="9" fillId="0" borderId="0" xfId="0" applyFont="true" applyBorder="false" applyAlignment="true" applyProtection="true">
      <alignment horizontal="general" vertical="bottom" textRotation="0" wrapText="false" indent="0" shrinkToFit="false"/>
      <protection locked="true" hidden="false"/>
    </xf>
    <xf numFmtId="164" fontId="9" fillId="0" borderId="0" xfId="0" applyFont="true" applyBorder="false" applyAlignment="true" applyProtection="true">
      <alignment horizontal="center" vertical="bottom" textRotation="0" wrapText="false" indent="0" shrinkToFit="false"/>
      <protection locked="true" hidden="false"/>
    </xf>
    <xf numFmtId="166" fontId="10"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9" fontId="12" fillId="0" borderId="2" xfId="0" applyFont="true" applyBorder="true" applyAlignment="true" applyProtection="true">
      <alignment horizontal="center"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2" fillId="0" borderId="3" xfId="0" applyFont="true" applyBorder="true" applyAlignment="true" applyProtection="true">
      <alignment horizontal="center" vertical="center" textRotation="0" wrapText="true" indent="0" shrinkToFit="false"/>
      <protection locked="true" hidden="false"/>
    </xf>
    <xf numFmtId="166" fontId="12" fillId="0" borderId="4" xfId="0" applyFont="true" applyBorder="true" applyAlignment="true" applyProtection="true">
      <alignment horizontal="center" vertical="center" textRotation="0" wrapText="tru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top" textRotation="0" wrapText="true" indent="0" shrinkToFit="false"/>
      <protection locked="true" hidden="false"/>
    </xf>
    <xf numFmtId="164" fontId="14" fillId="0" borderId="1" xfId="0" applyFont="true" applyBorder="true" applyAlignment="true" applyProtection="true">
      <alignment horizontal="center" vertical="top" textRotation="0" wrapText="true" indent="0" shrinkToFit="false"/>
      <protection locked="true" hidden="false"/>
    </xf>
    <xf numFmtId="164" fontId="14" fillId="0" borderId="3" xfId="0" applyFont="true" applyBorder="true" applyAlignment="true" applyProtection="true">
      <alignment horizontal="center" vertical="top" textRotation="0" wrapText="false" indent="0" shrinkToFit="false"/>
      <protection locked="true" hidden="false"/>
    </xf>
    <xf numFmtId="166" fontId="14" fillId="0" borderId="4" xfId="0" applyFont="true" applyBorder="true" applyAlignment="true" applyProtection="true">
      <alignment horizontal="center" vertical="top" textRotation="0" wrapText="false" indent="0" shrinkToFit="false"/>
      <protection locked="true" hidden="false"/>
    </xf>
    <xf numFmtId="164" fontId="15" fillId="0" borderId="0" xfId="0" applyFont="true" applyBorder="false" applyAlignment="true" applyProtection="true">
      <alignment horizontal="general" vertical="bottom" textRotation="0" wrapText="false" indent="0" shrinkToFit="false"/>
      <protection locked="true" hidden="false"/>
    </xf>
    <xf numFmtId="167" fontId="15" fillId="0" borderId="0" xfId="0" applyFont="true" applyBorder="false" applyAlignment="true" applyProtection="true">
      <alignment horizontal="general" vertical="bottom" textRotation="0" wrapText="false" indent="0" shrinkToFit="false"/>
      <protection locked="true" hidden="false"/>
    </xf>
    <xf numFmtId="164" fontId="9" fillId="0" borderId="5" xfId="0" applyFont="true" applyBorder="true" applyAlignment="true" applyProtection="true">
      <alignment horizontal="center" vertical="center" textRotation="0" wrapText="false" indent="0" shrinkToFit="false"/>
      <protection locked="true" hidden="false"/>
    </xf>
    <xf numFmtId="164" fontId="12" fillId="0" borderId="6" xfId="0" applyFont="true" applyBorder="true" applyAlignment="true" applyProtection="true">
      <alignment horizontal="general" vertical="center" textRotation="0" wrapText="true" indent="0" shrinkToFit="false"/>
      <protection locked="true" hidden="false"/>
    </xf>
    <xf numFmtId="164" fontId="12" fillId="0" borderId="6" xfId="0" applyFont="true" applyBorder="true" applyAlignment="true" applyProtection="true">
      <alignment horizontal="center" vertical="center" textRotation="0" wrapText="true" indent="0" shrinkToFit="false"/>
      <protection locked="true" hidden="false"/>
    </xf>
    <xf numFmtId="167" fontId="16" fillId="0" borderId="7" xfId="0" applyFont="true" applyBorder="true" applyAlignment="true" applyProtection="true">
      <alignment horizontal="general" vertical="center" textRotation="0" wrapText="false" indent="0" shrinkToFit="false"/>
      <protection locked="true" hidden="false"/>
    </xf>
    <xf numFmtId="164" fontId="16" fillId="0" borderId="7" xfId="0" applyFont="true" applyBorder="true" applyAlignment="true" applyProtection="true">
      <alignment horizontal="general" vertical="center" textRotation="0" wrapText="false" indent="0" shrinkToFit="false"/>
      <protection locked="true" hidden="false"/>
    </xf>
    <xf numFmtId="164" fontId="9" fillId="0" borderId="8" xfId="0" applyFont="true" applyBorder="true" applyAlignment="true" applyProtection="true">
      <alignment horizontal="center" vertical="center" textRotation="0" wrapText="false" indent="0" shrinkToFit="false"/>
      <protection locked="true" hidden="false"/>
    </xf>
    <xf numFmtId="164" fontId="12" fillId="0" borderId="9" xfId="0" applyFont="true" applyBorder="true" applyAlignment="true" applyProtection="true">
      <alignment horizontal="general" vertical="center" textRotation="0" wrapText="true" indent="0" shrinkToFit="false"/>
      <protection locked="true" hidden="false"/>
    </xf>
    <xf numFmtId="164" fontId="12" fillId="0" borderId="9" xfId="0" applyFont="true" applyBorder="true" applyAlignment="true" applyProtection="true">
      <alignment horizontal="center" vertical="center" textRotation="0" wrapText="true" indent="0" shrinkToFit="false"/>
      <protection locked="true" hidden="false"/>
    </xf>
    <xf numFmtId="170" fontId="17" fillId="0" borderId="0" xfId="20" applyFont="true" applyBorder="true" applyAlignment="true" applyProtection="true">
      <alignment horizontal="general" vertical="bottom" textRotation="0" wrapText="false" indent="0" shrinkToFit="false"/>
      <protection locked="true" hidden="false"/>
    </xf>
    <xf numFmtId="164" fontId="18" fillId="0" borderId="9" xfId="0" applyFont="true" applyBorder="true" applyAlignment="true" applyProtection="true">
      <alignment horizontal="general" vertical="top" textRotation="0" wrapText="true" indent="0" shrinkToFit="false"/>
      <protection locked="true" hidden="false"/>
    </xf>
    <xf numFmtId="164" fontId="6" fillId="0" borderId="9" xfId="0" applyFont="true" applyBorder="true" applyAlignment="true" applyProtection="true">
      <alignment horizontal="general" vertical="top" textRotation="0" wrapText="true" indent="0" shrinkToFit="false"/>
      <protection locked="true" hidden="false"/>
    </xf>
    <xf numFmtId="164" fontId="19" fillId="0" borderId="9" xfId="0" applyFont="true" applyBorder="true" applyAlignment="true" applyProtection="true">
      <alignment horizontal="general" vertical="top" textRotation="0" wrapText="true" indent="0" shrinkToFit="false"/>
      <protection locked="true" hidden="false"/>
    </xf>
    <xf numFmtId="164" fontId="9" fillId="0" borderId="10" xfId="0" applyFont="true" applyBorder="true" applyAlignment="true" applyProtection="true">
      <alignment horizontal="center" vertical="center" textRotation="0" wrapText="false" indent="0" shrinkToFit="false"/>
      <protection locked="true" hidden="false"/>
    </xf>
    <xf numFmtId="164" fontId="18" fillId="0" borderId="11" xfId="0" applyFont="true" applyBorder="true" applyAlignment="true" applyProtection="true">
      <alignment horizontal="general" vertical="top" textRotation="0" wrapText="true" indent="0" shrinkToFit="false"/>
      <protection locked="true" hidden="false"/>
    </xf>
    <xf numFmtId="164" fontId="12" fillId="0" borderId="11" xfId="0" applyFont="true" applyBorder="true" applyAlignment="true" applyProtection="true">
      <alignment horizontal="center" vertical="center" textRotation="0" wrapText="false" indent="0" shrinkToFit="false"/>
      <protection locked="true" hidden="false"/>
    </xf>
    <xf numFmtId="164" fontId="9" fillId="0" borderId="12" xfId="0" applyFont="true" applyBorder="true" applyAlignment="true" applyProtection="true">
      <alignment horizontal="center" vertical="center" textRotation="0" wrapText="false" indent="0" shrinkToFit="false"/>
      <protection locked="true" hidden="false"/>
    </xf>
    <xf numFmtId="164" fontId="12" fillId="0" borderId="13" xfId="0" applyFont="true" applyBorder="true" applyAlignment="true" applyProtection="true">
      <alignment horizontal="general"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9" fontId="20" fillId="0" borderId="9" xfId="0" applyFont="true" applyBorder="true" applyAlignment="true" applyProtection="true">
      <alignment horizontal="center" vertical="center" textRotation="0" wrapText="true" indent="0" shrinkToFit="false"/>
      <protection locked="true" hidden="false"/>
    </xf>
    <xf numFmtId="164" fontId="12" fillId="0" borderId="9" xfId="25" applyFont="true" applyBorder="true" applyAlignment="true" applyProtection="true">
      <alignment horizontal="center" vertical="center" textRotation="0" wrapText="false" indent="0" shrinkToFit="false"/>
      <protection locked="true" hidden="false"/>
    </xf>
    <xf numFmtId="164" fontId="12" fillId="0" borderId="9" xfId="25" applyFont="true" applyBorder="true" applyAlignment="true" applyProtection="true">
      <alignment horizontal="general" vertical="center" textRotation="0" wrapText="true" indent="0" shrinkToFit="false"/>
      <protection locked="true" hidden="false"/>
    </xf>
    <xf numFmtId="169" fontId="12" fillId="0" borderId="9" xfId="25" applyFont="true" applyBorder="true" applyAlignment="true" applyProtection="true">
      <alignment horizontal="center" vertical="center" textRotation="0" wrapText="true" indent="0" shrinkToFit="false"/>
      <protection locked="true" hidden="false"/>
    </xf>
    <xf numFmtId="164" fontId="6" fillId="0" borderId="13" xfId="0" applyFont="true" applyBorder="true" applyAlignment="true" applyProtection="true">
      <alignment horizontal="general" vertical="top" textRotation="0" wrapText="true" indent="0" shrinkToFit="false"/>
      <protection locked="true" hidden="false"/>
    </xf>
    <xf numFmtId="164" fontId="12" fillId="0" borderId="13" xfId="0" applyFont="true" applyBorder="true" applyAlignment="true" applyProtection="true">
      <alignment horizontal="center" vertical="center" textRotation="0" wrapText="true" indent="0" shrinkToFit="false"/>
      <protection locked="true" hidden="false"/>
    </xf>
    <xf numFmtId="164" fontId="22" fillId="0" borderId="9" xfId="25" applyFont="true" applyBorder="true" applyAlignment="true" applyProtection="true">
      <alignment horizontal="center" vertical="center" textRotation="0" wrapText="false" indent="0" shrinkToFit="false"/>
      <protection locked="true" hidden="false"/>
    </xf>
    <xf numFmtId="164" fontId="10" fillId="0" borderId="9" xfId="25" applyFont="true" applyBorder="true" applyAlignment="true" applyProtection="true">
      <alignment horizontal="general" vertical="center" textRotation="0" wrapText="true" indent="0" shrinkToFit="false"/>
      <protection locked="true" hidden="false"/>
    </xf>
    <xf numFmtId="169" fontId="22" fillId="0" borderId="9" xfId="25" applyFont="true" applyBorder="true" applyAlignment="true" applyProtection="true">
      <alignment horizontal="center" vertical="center" textRotation="0" wrapText="true" indent="0" shrinkToFit="false"/>
      <protection locked="true" hidden="false"/>
    </xf>
    <xf numFmtId="169" fontId="9" fillId="0" borderId="13" xfId="0" applyFont="true" applyBorder="true" applyAlignment="true" applyProtection="true">
      <alignment horizontal="general" vertical="center" textRotation="0" wrapText="true" indent="0" shrinkToFit="false"/>
      <protection locked="true" hidden="false"/>
    </xf>
    <xf numFmtId="169" fontId="12" fillId="0" borderId="9" xfId="0" applyFont="true" applyBorder="true" applyAlignment="true" applyProtection="true">
      <alignment horizontal="center" vertical="center" textRotation="0" wrapText="true" indent="0" shrinkToFit="false"/>
      <protection locked="true" hidden="false"/>
    </xf>
    <xf numFmtId="164" fontId="10" fillId="0" borderId="9" xfId="0" applyFont="true" applyBorder="true" applyAlignment="true" applyProtection="true">
      <alignment horizontal="general" vertical="center" textRotation="0" wrapText="true" indent="0" shrinkToFit="false"/>
      <protection locked="true" hidden="false"/>
    </xf>
    <xf numFmtId="164" fontId="18" fillId="0" borderId="13" xfId="0" applyFont="true" applyBorder="true" applyAlignment="true" applyProtection="true">
      <alignment horizontal="general" vertical="top" textRotation="0" wrapText="true" indent="0" shrinkToFit="false"/>
      <protection locked="true" hidden="false"/>
    </xf>
    <xf numFmtId="164" fontId="12" fillId="0" borderId="11" xfId="0" applyFont="true" applyBorder="true" applyAlignment="true" applyProtection="true">
      <alignment horizontal="general" vertical="center" textRotation="0" wrapText="true" indent="0" shrinkToFit="false"/>
      <protection locked="true" hidden="false"/>
    </xf>
    <xf numFmtId="164" fontId="24" fillId="0" borderId="0" xfId="0" applyFont="true" applyBorder="true" applyAlignment="true" applyProtection="true">
      <alignment horizontal="general" vertical="top" textRotation="0" wrapText="true" indent="0" shrinkToFit="false"/>
      <protection locked="true" hidden="false"/>
    </xf>
    <xf numFmtId="164" fontId="25" fillId="0" borderId="0" xfId="0" applyFont="true" applyBorder="false" applyAlignment="true" applyProtection="true">
      <alignment horizontal="center" vertical="bottom" textRotation="0" wrapText="false" indent="0" shrinkToFit="false"/>
      <protection locked="true" hidden="false"/>
    </xf>
    <xf numFmtId="167" fontId="26" fillId="0" borderId="0" xfId="0" applyFont="true" applyBorder="false" applyAlignment="true" applyProtection="true">
      <alignment horizontal="center" vertical="bottom" textRotation="0" wrapText="false" indent="0" shrinkToFit="false"/>
      <protection locked="true" hidden="false"/>
    </xf>
    <xf numFmtId="164" fontId="24" fillId="0" borderId="0" xfId="0" applyFont="true" applyBorder="false" applyAlignment="true" applyProtection="true">
      <alignment horizontal="left" vertical="bottom" textRotation="0" wrapText="false" indent="0" shrinkToFit="false"/>
      <protection locked="true" hidden="false"/>
    </xf>
    <xf numFmtId="168" fontId="27" fillId="0" borderId="0" xfId="0" applyFont="true" applyBorder="false" applyAlignment="true" applyProtection="true">
      <alignment horizontal="center" vertical="bottom" textRotation="0" wrapText="false" indent="0" shrinkToFit="false"/>
      <protection locked="true" hidden="false"/>
    </xf>
    <xf numFmtId="164" fontId="27" fillId="0" borderId="0" xfId="0" applyFont="true" applyBorder="tru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6" fontId="0" fillId="0" borderId="0" xfId="0" applyFont="true" applyBorder="false" applyAlignment="true" applyProtection="true">
      <alignment horizontal="general" vertical="bottom" textRotation="0" wrapText="false" indent="0" shrinkToFit="false"/>
      <protection locked="true" hidden="false"/>
    </xf>
    <xf numFmtId="164" fontId="28" fillId="0" borderId="0" xfId="0" applyFont="true" applyBorder="false" applyAlignment="true" applyProtection="true">
      <alignment horizontal="center"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4" fontId="27" fillId="0" borderId="0" xfId="0" applyFont="true" applyBorder="true" applyAlignment="true" applyProtection="true">
      <alignment horizontal="center" vertical="bottom" textRotation="0" wrapText="false" indent="0" shrinkToFit="false"/>
      <protection locked="fals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29" fillId="0" borderId="0" xfId="0" applyFont="true" applyBorder="false" applyAlignment="true" applyProtection="true">
      <alignment horizontal="center" vertical="bottom" textRotation="0" wrapText="false" indent="0" shrinkToFit="false"/>
      <protection locked="false" hidden="false"/>
    </xf>
    <xf numFmtId="164" fontId="4" fillId="0" borderId="0" xfId="0" applyFont="true" applyBorder="false" applyAlignment="true" applyProtection="true">
      <alignment horizontal="center" vertical="bottom" textRotation="0" wrapText="false" indent="0" shrinkToFit="false"/>
      <protection locked="false" hidden="false"/>
    </xf>
    <xf numFmtId="164" fontId="4" fillId="0" borderId="0" xfId="0" applyFont="true" applyBorder="false" applyAlignment="true" applyProtection="true">
      <alignment horizontal="general" vertical="bottom" textRotation="0" wrapText="false" indent="0" shrinkToFit="false"/>
      <protection locked="false" hidden="false"/>
    </xf>
    <xf numFmtId="166" fontId="4" fillId="0" borderId="0" xfId="0" applyFont="true" applyBorder="false" applyAlignment="true" applyProtection="true">
      <alignment horizontal="general" vertical="bottom" textRotation="0" wrapText="false" indent="0" shrinkToFit="false"/>
      <protection locked="false" hidden="false"/>
    </xf>
    <xf numFmtId="168" fontId="6" fillId="0" borderId="0" xfId="0" applyFont="true" applyBorder="false" applyAlignment="true" applyProtection="true">
      <alignment horizontal="center" vertical="bottom" textRotation="0" wrapText="false" indent="0" shrinkToFit="false"/>
      <protection locked="false" hidden="false"/>
    </xf>
    <xf numFmtId="164" fontId="30" fillId="0" borderId="0" xfId="0" applyFont="true" applyBorder="true" applyAlignment="true" applyProtection="true">
      <alignment horizontal="center" vertical="bottom" textRotation="0" wrapText="false" indent="0" shrinkToFit="false"/>
      <protection locked="false" hidden="false"/>
    </xf>
    <xf numFmtId="164" fontId="6" fillId="0" borderId="0" xfId="0" applyFont="true" applyBorder="false" applyAlignment="true" applyProtection="true">
      <alignment horizontal="general" vertical="bottom" textRotation="0" wrapText="false" indent="0" shrinkToFit="false"/>
      <protection locked="false" hidden="false"/>
    </xf>
    <xf numFmtId="164" fontId="31" fillId="0" borderId="0" xfId="0" applyFont="true" applyBorder="false" applyAlignment="true" applyProtection="true">
      <alignment horizontal="center" vertical="bottom" textRotation="0" wrapText="false" indent="0" shrinkToFit="false"/>
      <protection locked="false" hidden="false"/>
    </xf>
    <xf numFmtId="164" fontId="30" fillId="0" borderId="0" xfId="0" applyFont="true" applyBorder="false" applyAlignment="true" applyProtection="true">
      <alignment horizontal="general" vertical="bottom" textRotation="0" wrapText="false" indent="0" shrinkToFit="false"/>
      <protection locked="false" hidden="false"/>
    </xf>
    <xf numFmtId="166" fontId="32" fillId="0" borderId="0" xfId="0" applyFont="true" applyBorder="false" applyAlignment="true" applyProtection="true">
      <alignment horizontal="general" vertical="bottom" textRotation="0" wrapText="false" indent="0" shrinkToFit="false"/>
      <protection locked="false" hidden="false"/>
    </xf>
    <xf numFmtId="164" fontId="7" fillId="0" borderId="0" xfId="0" applyFont="true" applyBorder="false" applyAlignment="true" applyProtection="true">
      <alignment horizontal="center" vertical="bottom" textRotation="0" wrapText="false" indent="0" shrinkToFit="false"/>
      <protection locked="false" hidden="false"/>
    </xf>
    <xf numFmtId="164" fontId="31" fillId="0" borderId="0" xfId="0" applyFont="true" applyBorder="false" applyAlignment="true" applyProtection="true">
      <alignment horizontal="general" vertical="bottom" textRotation="0" wrapText="false" indent="0" shrinkToFit="false"/>
      <protection locked="false" hidden="false"/>
    </xf>
    <xf numFmtId="164" fontId="33" fillId="0" borderId="0" xfId="0" applyFont="true" applyBorder="false" applyAlignment="true" applyProtection="true">
      <alignment horizontal="center" vertical="bottom" textRotation="0" wrapText="false" indent="0" shrinkToFit="false"/>
      <protection locked="false" hidden="false"/>
    </xf>
    <xf numFmtId="166" fontId="4" fillId="0" borderId="0" xfId="0" applyFont="true" applyBorder="false" applyAlignment="true" applyProtection="true">
      <alignment horizontal="general" vertical="bottom" textRotation="0" wrapText="false" indent="0" shrinkToFit="false"/>
      <protection locked="true" hidden="false"/>
    </xf>
    <xf numFmtId="168" fontId="6" fillId="0" borderId="0" xfId="0" applyFont="true" applyBorder="true" applyAlignment="true" applyProtection="true">
      <alignment horizontal="left" vertical="bottom" textRotation="0" wrapText="false" indent="0" shrinkToFit="false"/>
      <protection locked="true" hidden="false"/>
    </xf>
    <xf numFmtId="164" fontId="5" fillId="0" borderId="0" xfId="0" applyFont="true" applyBorder="false" applyAlignment="true" applyProtection="true">
      <alignment horizontal="left" vertical="bottom" textRotation="0" wrapText="false" indent="7" shrinkToFit="false"/>
      <protection locked="true" hidden="false"/>
    </xf>
    <xf numFmtId="164" fontId="27" fillId="0" borderId="0" xfId="0" applyFont="true" applyBorder="true" applyAlignment="true" applyProtection="true">
      <alignment horizontal="center" vertical="center" textRotation="0" wrapText="false" indent="0" shrinkToFit="false"/>
      <protection locked="true" hidden="false"/>
    </xf>
    <xf numFmtId="164" fontId="34" fillId="0" borderId="0" xfId="0" applyFont="true" applyBorder="true" applyAlignment="true" applyProtection="true">
      <alignment horizontal="center" vertical="bottom" textRotation="0" wrapText="false" indent="0" shrinkToFit="false"/>
      <protection locked="true" hidden="false"/>
    </xf>
    <xf numFmtId="164" fontId="17" fillId="0" borderId="0" xfId="0" applyFont="true" applyBorder="true" applyAlignment="true" applyProtection="true">
      <alignment horizontal="general" vertical="bottom" textRotation="0" wrapText="false" indent="0" shrinkToFit="false"/>
      <protection locked="true" hidden="false"/>
    </xf>
    <xf numFmtId="167" fontId="19" fillId="0" borderId="0" xfId="0" applyFont="true" applyBorder="false" applyAlignment="true" applyProtection="true">
      <alignment horizontal="general" vertical="bottom" textRotation="0" wrapText="false" indent="0" shrinkToFit="false"/>
      <protection locked="true" hidden="false"/>
    </xf>
    <xf numFmtId="164" fontId="27" fillId="0" borderId="0" xfId="0" applyFont="true" applyBorder="false" applyAlignment="true" applyProtection="true">
      <alignment horizontal="general" vertical="bottom" textRotation="0" wrapText="false" indent="0" shrinkToFit="false"/>
      <protection locked="true" hidden="false"/>
    </xf>
    <xf numFmtId="164" fontId="22" fillId="0" borderId="7" xfId="0" applyFont="true" applyBorder="true" applyAlignment="true" applyProtection="true">
      <alignment horizontal="center" vertical="center" textRotation="0" wrapText="true" indent="0" shrinkToFit="false"/>
      <protection locked="true" hidden="false"/>
    </xf>
    <xf numFmtId="169" fontId="22" fillId="0" borderId="14" xfId="0" applyFont="true" applyBorder="true" applyAlignment="true" applyProtection="true">
      <alignment horizontal="center" vertical="center" textRotation="0" wrapText="true" indent="0" shrinkToFit="false"/>
      <protection locked="true" hidden="false"/>
    </xf>
    <xf numFmtId="164" fontId="22" fillId="0" borderId="7" xfId="0" applyFont="true" applyBorder="true" applyAlignment="true" applyProtection="true">
      <alignment horizontal="center" vertical="top" textRotation="0" wrapText="true" indent="0" shrinkToFit="false"/>
      <protection locked="true" hidden="false"/>
    </xf>
    <xf numFmtId="169" fontId="22" fillId="0" borderId="7" xfId="0" applyFont="true" applyBorder="true" applyAlignment="true" applyProtection="true">
      <alignment horizontal="center" vertical="center" textRotation="0" wrapText="true" indent="0" shrinkToFit="false"/>
      <protection locked="true" hidden="false"/>
    </xf>
    <xf numFmtId="167" fontId="22" fillId="0" borderId="15" xfId="0" applyFont="true" applyBorder="true" applyAlignment="true" applyProtection="true">
      <alignment horizontal="center" vertical="center" textRotation="0" wrapText="true" indent="0" shrinkToFit="false"/>
      <protection locked="true" hidden="false"/>
    </xf>
    <xf numFmtId="164" fontId="22" fillId="0" borderId="15" xfId="0" applyFont="true" applyBorder="true" applyAlignment="true" applyProtection="true">
      <alignment horizontal="center" vertical="top" textRotation="0" wrapText="true" indent="0" shrinkToFit="false"/>
      <protection locked="true" hidden="false"/>
    </xf>
    <xf numFmtId="167" fontId="22" fillId="0" borderId="16" xfId="0" applyFont="true" applyBorder="true" applyAlignment="true" applyProtection="true">
      <alignment horizontal="center" vertical="top" textRotation="0" wrapText="false" indent="0" shrinkToFit="false"/>
      <protection locked="true" hidden="false"/>
    </xf>
    <xf numFmtId="167" fontId="22" fillId="0" borderId="17" xfId="0" applyFont="true" applyBorder="true" applyAlignment="true" applyProtection="true">
      <alignment horizontal="center" vertical="top" textRotation="0" wrapText="false" indent="0" shrinkToFit="false"/>
      <protection locked="true" hidden="false"/>
    </xf>
    <xf numFmtId="164" fontId="22" fillId="0" borderId="18" xfId="0" applyFont="true" applyBorder="true" applyAlignment="true" applyProtection="true">
      <alignment horizontal="center" vertical="top" textRotation="0" wrapText="true" indent="0" shrinkToFit="false"/>
      <protection locked="true" hidden="false"/>
    </xf>
    <xf numFmtId="164" fontId="20" fillId="0" borderId="19" xfId="0" applyFont="true" applyBorder="true" applyAlignment="true" applyProtection="true">
      <alignment horizontal="general" vertical="top" textRotation="0" wrapText="true" indent="0" shrinkToFit="false"/>
      <protection locked="true" hidden="false"/>
    </xf>
    <xf numFmtId="164" fontId="35" fillId="0" borderId="19" xfId="0" applyFont="true" applyBorder="true" applyAlignment="true" applyProtection="true">
      <alignment horizontal="center" vertical="top" textRotation="0" wrapText="true" indent="0" shrinkToFit="false"/>
      <protection locked="true" hidden="false"/>
    </xf>
    <xf numFmtId="167" fontId="0" fillId="0" borderId="7" xfId="0" applyFont="false" applyBorder="true" applyAlignment="true" applyProtection="true">
      <alignment horizontal="general" vertical="center" textRotation="0" wrapText="false" indent="0" shrinkToFit="false"/>
      <protection locked="true" hidden="false"/>
    </xf>
    <xf numFmtId="164" fontId="0" fillId="0" borderId="20" xfId="0" applyFont="true" applyBorder="true" applyAlignment="true" applyProtection="true">
      <alignment horizontal="center" vertical="center" textRotation="0" wrapText="true" indent="0" shrinkToFit="false"/>
      <protection locked="true" hidden="false"/>
    </xf>
    <xf numFmtId="164" fontId="18" fillId="0" borderId="21" xfId="0" applyFont="true" applyBorder="true" applyAlignment="true" applyProtection="true">
      <alignment horizontal="general" vertical="top" textRotation="0" wrapText="true" indent="0" shrinkToFit="false"/>
      <protection locked="true" hidden="false"/>
    </xf>
    <xf numFmtId="164" fontId="35" fillId="0" borderId="21" xfId="0" applyFont="true" applyBorder="true" applyAlignment="true" applyProtection="true">
      <alignment horizontal="center" vertical="center" textRotation="0" wrapText="true" indent="0" shrinkToFit="false"/>
      <protection locked="true" hidden="false"/>
    </xf>
    <xf numFmtId="164" fontId="11" fillId="0" borderId="20" xfId="0" applyFont="true" applyBorder="true" applyAlignment="true" applyProtection="true">
      <alignment horizontal="center" vertical="top" textRotation="0" wrapText="false" indent="0" shrinkToFit="false"/>
      <protection locked="true" hidden="false"/>
    </xf>
    <xf numFmtId="164" fontId="20" fillId="0" borderId="21" xfId="0" applyFont="true" applyBorder="true" applyAlignment="true" applyProtection="true">
      <alignment horizontal="general" vertical="top" textRotation="0" wrapText="true" indent="0" shrinkToFit="false"/>
      <protection locked="true" hidden="false"/>
    </xf>
    <xf numFmtId="164" fontId="37" fillId="0" borderId="21" xfId="0" applyFont="true" applyBorder="true" applyAlignment="true" applyProtection="true">
      <alignment horizontal="center" vertical="center" textRotation="0" wrapText="true" indent="0" shrinkToFit="false"/>
      <protection locked="true" hidden="false"/>
    </xf>
    <xf numFmtId="164" fontId="22" fillId="0" borderId="20" xfId="0" applyFont="true" applyBorder="true" applyAlignment="true" applyProtection="true">
      <alignment horizontal="center" vertical="top" textRotation="0" wrapText="true" indent="0" shrinkToFit="false"/>
      <protection locked="true" hidden="false"/>
    </xf>
    <xf numFmtId="164" fontId="11" fillId="0" borderId="20" xfId="0" applyFont="true" applyBorder="true" applyAlignment="true" applyProtection="true">
      <alignment horizontal="center" vertical="center" textRotation="0" wrapText="false" indent="0" shrinkToFit="false"/>
      <protection locked="true" hidden="false"/>
    </xf>
    <xf numFmtId="164" fontId="20" fillId="0" borderId="21" xfId="0" applyFont="true" applyBorder="true" applyAlignment="true" applyProtection="true">
      <alignment horizontal="general" vertical="center" textRotation="0" wrapText="true" indent="0" shrinkToFit="false"/>
      <protection locked="true" hidden="false"/>
    </xf>
    <xf numFmtId="164" fontId="22" fillId="0" borderId="20" xfId="0" applyFont="true" applyBorder="true" applyAlignment="true" applyProtection="true">
      <alignment horizontal="general" vertical="center" textRotation="0" wrapText="true" indent="0" shrinkToFit="false"/>
      <protection locked="true" hidden="false"/>
    </xf>
    <xf numFmtId="164" fontId="11" fillId="0" borderId="21" xfId="0" applyFont="true" applyBorder="true" applyAlignment="true" applyProtection="true">
      <alignment horizontal="general" vertical="top" textRotation="0" wrapText="true" indent="0" shrinkToFit="false"/>
      <protection locked="true" hidden="false"/>
    </xf>
    <xf numFmtId="164" fontId="22" fillId="0" borderId="20" xfId="0" applyFont="true" applyBorder="true" applyAlignment="true" applyProtection="true">
      <alignment horizontal="center" vertical="center" textRotation="0" wrapText="true" indent="0" shrinkToFit="false"/>
      <protection locked="true" hidden="false"/>
    </xf>
    <xf numFmtId="164" fontId="31" fillId="0" borderId="20" xfId="0" applyFont="true" applyBorder="true" applyAlignment="true" applyProtection="true">
      <alignment horizontal="center" vertical="center" textRotation="0" wrapText="true" indent="0" shrinkToFit="false"/>
      <protection locked="true" hidden="false"/>
    </xf>
    <xf numFmtId="164" fontId="39" fillId="0" borderId="21" xfId="0" applyFont="true" applyBorder="true" applyAlignment="true" applyProtection="true">
      <alignment horizontal="general" vertical="top" textRotation="0" wrapText="true" indent="0" shrinkToFit="false"/>
      <protection locked="true" hidden="false"/>
    </xf>
    <xf numFmtId="164" fontId="11" fillId="0" borderId="22" xfId="0" applyFont="true" applyBorder="true" applyAlignment="true" applyProtection="true">
      <alignment horizontal="center" vertical="center" textRotation="0" wrapText="false" indent="0" shrinkToFit="false"/>
      <protection locked="true" hidden="false"/>
    </xf>
    <xf numFmtId="164" fontId="11" fillId="0" borderId="23" xfId="0" applyFont="true" applyBorder="true" applyAlignment="true" applyProtection="true">
      <alignment horizontal="general" vertical="top" textRotation="0" wrapText="true" indent="0" shrinkToFit="false"/>
      <protection locked="true" hidden="false"/>
    </xf>
    <xf numFmtId="164" fontId="35" fillId="0" borderId="23" xfId="0" applyFont="true" applyBorder="true" applyAlignment="true" applyProtection="true">
      <alignment horizontal="center" vertical="center" textRotation="0" wrapText="false" indent="0" shrinkToFit="false"/>
      <protection locked="true" hidden="false"/>
    </xf>
    <xf numFmtId="164" fontId="11" fillId="0" borderId="24" xfId="0" applyFont="true" applyBorder="true" applyAlignment="true" applyProtection="true">
      <alignment horizontal="center" vertical="center" textRotation="0" wrapText="false" indent="0" shrinkToFit="false"/>
      <protection locked="true" hidden="false"/>
    </xf>
    <xf numFmtId="164" fontId="11" fillId="0" borderId="25" xfId="0" applyFont="true" applyBorder="true" applyAlignment="true" applyProtection="true">
      <alignment horizontal="general" vertical="top" textRotation="0" wrapText="true" indent="0" shrinkToFit="false"/>
      <protection locked="true" hidden="false"/>
    </xf>
    <xf numFmtId="164" fontId="35" fillId="0" borderId="25" xfId="0" applyFont="true" applyBorder="true" applyAlignment="true" applyProtection="true">
      <alignment horizontal="center" vertical="center" textRotation="0" wrapText="false" indent="0" shrinkToFit="false"/>
      <protection locked="true" hidden="false"/>
    </xf>
    <xf numFmtId="169" fontId="35" fillId="0" borderId="21" xfId="0" applyFont="true" applyBorder="true" applyAlignment="true" applyProtection="true">
      <alignment horizontal="center" vertical="center" textRotation="0" wrapText="true" indent="0" shrinkToFit="false"/>
      <protection locked="true" hidden="false"/>
    </xf>
    <xf numFmtId="164" fontId="40" fillId="0" borderId="0" xfId="0" applyFont="true" applyBorder="true" applyAlignment="true" applyProtection="true">
      <alignment horizontal="left" vertical="bottom" textRotation="0" wrapText="true" indent="0" shrinkToFit="false"/>
      <protection locked="true" hidden="false"/>
    </xf>
    <xf numFmtId="164" fontId="41" fillId="0" borderId="0" xfId="0" applyFont="true" applyBorder="true" applyAlignment="true" applyProtection="true">
      <alignment horizontal="left" vertical="bottom" textRotation="0" wrapText="false" indent="0" shrinkToFit="false"/>
      <protection locked="true" hidden="false"/>
    </xf>
    <xf numFmtId="164" fontId="41" fillId="0" borderId="0" xfId="0" applyFont="true" applyBorder="true" applyAlignment="true" applyProtection="true">
      <alignment horizontal="left" vertical="center" textRotation="0" wrapText="true" indent="0" shrinkToFit="false"/>
      <protection locked="true" hidden="false"/>
    </xf>
    <xf numFmtId="164" fontId="27" fillId="0" borderId="0" xfId="0" applyFont="true" applyBorder="false" applyAlignment="true" applyProtection="true">
      <alignment horizontal="center" vertical="bottom" textRotation="0" wrapText="false" indent="0" shrinkToFit="false"/>
      <protection locked="false" hidden="false"/>
    </xf>
    <xf numFmtId="164" fontId="27" fillId="0" borderId="0" xfId="0" applyFont="true" applyBorder="false" applyAlignment="true" applyProtection="true">
      <alignment horizontal="center" vertical="bottom" textRotation="0" wrapText="false" indent="0" shrinkToFit="false"/>
      <protection locked="true" hidden="false"/>
    </xf>
    <xf numFmtId="164" fontId="29" fillId="0" borderId="0" xfId="0" applyFont="true" applyBorder="false" applyAlignment="true" applyProtection="true">
      <alignment horizontal="center" vertical="bottom" textRotation="0" wrapText="false" indent="0" shrinkToFit="false"/>
      <protection locked="true" hidden="false"/>
    </xf>
    <xf numFmtId="168" fontId="18" fillId="0" borderId="0" xfId="0" applyFont="true" applyBorder="false" applyAlignment="true" applyProtection="true">
      <alignment horizontal="center" vertical="bottom" textRotation="0" wrapText="false" indent="0" shrinkToFit="false"/>
      <protection locked="true" hidden="false"/>
    </xf>
    <xf numFmtId="164" fontId="18" fillId="0" borderId="0" xfId="0" applyFont="true" applyBorder="false" applyAlignment="true" applyProtection="true">
      <alignment horizontal="center" vertical="bottom" textRotation="0" wrapText="false" indent="0" shrinkToFit="false"/>
      <protection locked="true" hidden="false"/>
    </xf>
    <xf numFmtId="164" fontId="30" fillId="0" borderId="0" xfId="0" applyFont="true" applyBorder="false" applyAlignment="true" applyProtection="true">
      <alignment horizontal="center" vertical="bottom" textRotation="0" wrapText="false" indent="0" shrinkToFit="false"/>
      <protection locked="false" hidden="false"/>
    </xf>
    <xf numFmtId="167" fontId="32" fillId="0" borderId="0" xfId="0" applyFont="true" applyBorder="false" applyAlignment="true" applyProtection="true">
      <alignment horizontal="general" vertical="bottom" textRotation="0" wrapText="false" indent="0" shrinkToFit="false"/>
      <protection locked="true" hidden="false"/>
    </xf>
    <xf numFmtId="166" fontId="0" fillId="0" borderId="0" xfId="0" applyFont="false" applyBorder="false" applyAlignment="true" applyProtection="true">
      <alignment horizontal="general" vertical="bottom" textRotation="0" wrapText="false" indent="0" shrinkToFit="false"/>
      <protection locked="false" hidden="false"/>
    </xf>
    <xf numFmtId="166" fontId="0" fillId="0" borderId="0" xfId="0" applyFont="false" applyBorder="false" applyAlignment="true" applyProtection="true">
      <alignment horizontal="center" vertical="bottom" textRotation="0" wrapText="false" indent="0" shrinkToFit="false"/>
      <protection locked="false" hidden="false"/>
    </xf>
    <xf numFmtId="166" fontId="6" fillId="0" borderId="0" xfId="0" applyFont="true" applyBorder="true" applyAlignment="true" applyProtection="true">
      <alignment horizontal="left" vertical="bottom" textRotation="0" wrapText="false" indent="0" shrinkToFit="false"/>
      <protection locked="true" hidden="false"/>
    </xf>
    <xf numFmtId="166" fontId="0" fillId="0" borderId="0" xfId="0" applyFont="false" applyBorder="false" applyAlignment="true" applyProtection="true">
      <alignment horizontal="center" vertical="bottom" textRotation="0" wrapText="false" indent="0" shrinkToFit="false"/>
      <protection locked="true" hidden="false"/>
    </xf>
    <xf numFmtId="166" fontId="31" fillId="0" borderId="0" xfId="0" applyFont="true" applyBorder="true" applyAlignment="true" applyProtection="true">
      <alignment horizontal="center" vertical="bottom" textRotation="0" wrapText="false" indent="0" shrinkToFit="false"/>
      <protection locked="true" hidden="false"/>
    </xf>
    <xf numFmtId="166" fontId="34" fillId="0" borderId="0" xfId="0" applyFont="true" applyBorder="true" applyAlignment="true" applyProtection="true">
      <alignment horizontal="center" vertical="bottom" textRotation="0" wrapText="false" indent="0" shrinkToFit="false"/>
      <protection locked="true" hidden="false"/>
    </xf>
    <xf numFmtId="166" fontId="17" fillId="0" borderId="0" xfId="0" applyFont="true" applyBorder="true" applyAlignment="true" applyProtection="true">
      <alignment horizontal="general" vertical="bottom" textRotation="0" wrapText="false" indent="0" shrinkToFit="false"/>
      <protection locked="true" hidden="false"/>
    </xf>
    <xf numFmtId="167" fontId="42" fillId="0" borderId="0" xfId="0" applyFont="true" applyBorder="false" applyAlignment="true" applyProtection="true">
      <alignment horizontal="general" vertical="bottom" textRotation="0" wrapText="false" indent="0" shrinkToFit="false"/>
      <protection locked="true" hidden="false"/>
    </xf>
    <xf numFmtId="166" fontId="42" fillId="0" borderId="0" xfId="0" applyFont="true" applyBorder="false" applyAlignment="true" applyProtection="true">
      <alignment horizontal="general" vertical="bottom" textRotation="0" wrapText="false" indent="0" shrinkToFit="false"/>
      <protection locked="true" hidden="false"/>
    </xf>
    <xf numFmtId="166" fontId="22" fillId="0" borderId="26" xfId="0" applyFont="true" applyBorder="true" applyAlignment="true" applyProtection="true">
      <alignment horizontal="center" vertical="center" textRotation="0" wrapText="true" indent="0" shrinkToFit="false"/>
      <protection locked="true" hidden="false"/>
    </xf>
    <xf numFmtId="166" fontId="22" fillId="0" borderId="27" xfId="0" applyFont="true" applyBorder="true" applyAlignment="true" applyProtection="true">
      <alignment horizontal="center" vertical="center" textRotation="0" wrapText="true" indent="0" shrinkToFit="false"/>
      <protection locked="true" hidden="false"/>
    </xf>
    <xf numFmtId="166" fontId="22" fillId="0" borderId="6" xfId="0" applyFont="true" applyBorder="true" applyAlignment="true" applyProtection="true">
      <alignment horizontal="center" vertical="center" textRotation="0" wrapText="true" indent="0" shrinkToFit="false"/>
      <protection locked="true" hidden="false"/>
    </xf>
    <xf numFmtId="166" fontId="22" fillId="0" borderId="17" xfId="0" applyFont="true" applyBorder="true" applyAlignment="true" applyProtection="true">
      <alignment horizontal="center" vertical="center" textRotation="0" wrapText="true" indent="0" shrinkToFit="false"/>
      <protection locked="true" hidden="false"/>
    </xf>
    <xf numFmtId="164" fontId="22" fillId="0" borderId="11" xfId="0" applyFont="true" applyBorder="true" applyAlignment="true" applyProtection="true">
      <alignment horizontal="center" vertical="center" textRotation="0" wrapText="true" indent="0" shrinkToFit="false"/>
      <protection locked="true" hidden="false"/>
    </xf>
    <xf numFmtId="166" fontId="43" fillId="0" borderId="11" xfId="0" applyFont="true" applyBorder="true" applyAlignment="true" applyProtection="true">
      <alignment horizontal="center" vertical="center" textRotation="0" wrapText="true" indent="0" shrinkToFit="false"/>
      <protection locked="true" hidden="false"/>
    </xf>
    <xf numFmtId="166" fontId="44" fillId="0" borderId="28" xfId="0" applyFont="true" applyBorder="true" applyAlignment="true" applyProtection="true">
      <alignment horizontal="center" vertical="top" textRotation="0" wrapText="true" indent="0" shrinkToFit="false"/>
      <protection locked="true" hidden="false"/>
    </xf>
    <xf numFmtId="166" fontId="44" fillId="0" borderId="29" xfId="0" applyFont="true" applyBorder="true" applyAlignment="true" applyProtection="true">
      <alignment horizontal="center" vertical="top" textRotation="0" wrapText="true" indent="0" shrinkToFit="false"/>
      <protection locked="true" hidden="false"/>
    </xf>
    <xf numFmtId="166" fontId="22" fillId="0" borderId="29" xfId="0" applyFont="true" applyBorder="true" applyAlignment="true" applyProtection="true">
      <alignment horizontal="center" vertical="bottom" textRotation="0" wrapText="false" indent="0" shrinkToFit="false"/>
      <protection locked="true" hidden="false"/>
    </xf>
    <xf numFmtId="166" fontId="22" fillId="0" borderId="30" xfId="0" applyFont="true" applyBorder="true" applyAlignment="true" applyProtection="true">
      <alignment horizontal="center" vertical="bottom" textRotation="0" wrapText="false" indent="0" shrinkToFit="false"/>
      <protection locked="true" hidden="false"/>
    </xf>
    <xf numFmtId="166" fontId="44" fillId="0" borderId="12" xfId="0" applyFont="true" applyBorder="true" applyAlignment="true" applyProtection="true">
      <alignment horizontal="general" vertical="center" textRotation="0" wrapText="true" indent="0" shrinkToFit="false"/>
      <protection locked="true" hidden="false"/>
    </xf>
    <xf numFmtId="166" fontId="44" fillId="0" borderId="13" xfId="0" applyFont="true" applyBorder="true" applyAlignment="true" applyProtection="true">
      <alignment horizontal="center" vertical="center" textRotation="0" wrapText="true" indent="0" shrinkToFit="false"/>
      <protection locked="true" hidden="false"/>
    </xf>
    <xf numFmtId="167" fontId="45" fillId="0" borderId="7" xfId="0" applyFont="true" applyBorder="true" applyAlignment="true" applyProtection="true">
      <alignment horizontal="general" vertical="center" textRotation="0" wrapText="false" indent="0" shrinkToFit="false"/>
      <protection locked="true" hidden="false"/>
    </xf>
    <xf numFmtId="166" fontId="0" fillId="0" borderId="0" xfId="0" applyFont="false" applyBorder="true" applyAlignment="true" applyProtection="true">
      <alignment horizontal="general" vertical="center" textRotation="0" wrapText="false" indent="0" shrinkToFit="false"/>
      <protection locked="true" hidden="false"/>
    </xf>
    <xf numFmtId="166" fontId="44" fillId="0" borderId="8" xfId="0" applyFont="true" applyBorder="true" applyAlignment="true" applyProtection="true">
      <alignment horizontal="general" vertical="center" textRotation="0" wrapText="true" indent="0" shrinkToFit="false"/>
      <protection locked="true" hidden="false"/>
    </xf>
    <xf numFmtId="166" fontId="44" fillId="0" borderId="9" xfId="0" applyFont="true" applyBorder="true" applyAlignment="true" applyProtection="true">
      <alignment horizontal="center" vertical="center" textRotation="0" wrapText="false" indent="0" shrinkToFit="false"/>
      <protection locked="true" hidden="false"/>
    </xf>
    <xf numFmtId="166" fontId="46" fillId="0" borderId="8" xfId="0" applyFont="true" applyBorder="true" applyAlignment="true" applyProtection="true">
      <alignment horizontal="general" vertical="center" textRotation="0" wrapText="true" indent="0" shrinkToFit="false"/>
      <protection locked="true" hidden="false"/>
    </xf>
    <xf numFmtId="166" fontId="32" fillId="0" borderId="8" xfId="0" applyFont="true" applyBorder="true" applyAlignment="true" applyProtection="true">
      <alignment horizontal="general" vertical="center" textRotation="0" wrapText="true" indent="0" shrinkToFit="false"/>
      <protection locked="true" hidden="false"/>
    </xf>
    <xf numFmtId="166" fontId="32" fillId="0" borderId="9" xfId="0" applyFont="true" applyBorder="true" applyAlignment="true" applyProtection="true">
      <alignment horizontal="center" vertical="center" textRotation="0" wrapText="false" indent="0" shrinkToFit="false"/>
      <protection locked="true" hidden="false"/>
    </xf>
    <xf numFmtId="166" fontId="47" fillId="0" borderId="8" xfId="0" applyFont="true" applyBorder="true" applyAlignment="true" applyProtection="true">
      <alignment horizontal="general" vertical="center" textRotation="0" wrapText="true" indent="0" shrinkToFit="false"/>
      <protection locked="true" hidden="false"/>
    </xf>
    <xf numFmtId="166" fontId="4" fillId="0" borderId="8" xfId="0" applyFont="true" applyBorder="true" applyAlignment="true" applyProtection="true">
      <alignment horizontal="general" vertical="center" textRotation="0" wrapText="true" indent="0" shrinkToFit="false"/>
      <protection locked="true" hidden="false"/>
    </xf>
    <xf numFmtId="166" fontId="44" fillId="0" borderId="8" xfId="0" applyFont="true" applyBorder="true" applyAlignment="true" applyProtection="true">
      <alignment horizontal="left" vertical="center" textRotation="0" wrapText="true" indent="0" shrinkToFit="false"/>
      <protection locked="true" hidden="false"/>
    </xf>
    <xf numFmtId="166" fontId="48" fillId="0" borderId="9" xfId="0" applyFont="true" applyBorder="true" applyAlignment="true" applyProtection="true">
      <alignment horizontal="center" vertical="center" textRotation="0" wrapText="false" indent="0" shrinkToFit="false"/>
      <protection locked="true" hidden="false"/>
    </xf>
    <xf numFmtId="166" fontId="48" fillId="0" borderId="8" xfId="0" applyFont="true" applyBorder="true" applyAlignment="true" applyProtection="true">
      <alignment horizontal="general" vertical="center" textRotation="0" wrapText="true" indent="0" shrinkToFit="false"/>
      <protection locked="true" hidden="false"/>
    </xf>
    <xf numFmtId="167" fontId="45" fillId="0" borderId="7" xfId="0" applyFont="true" applyBorder="true" applyAlignment="true" applyProtection="true">
      <alignment horizontal="general" vertical="center" textRotation="0" wrapText="false" indent="0" shrinkToFit="false"/>
      <protection locked="false" hidden="false"/>
    </xf>
    <xf numFmtId="166" fontId="0" fillId="0" borderId="0" xfId="0" applyFont="false" applyBorder="true" applyAlignment="true" applyProtection="true">
      <alignment horizontal="general" vertical="center" textRotation="0" wrapText="false" indent="0" shrinkToFit="false"/>
      <protection locked="false" hidden="false"/>
    </xf>
    <xf numFmtId="169" fontId="48" fillId="0" borderId="9" xfId="0" applyFont="true" applyBorder="true" applyAlignment="true" applyProtection="true">
      <alignment horizontal="center" vertical="center" textRotation="0" wrapText="false" indent="0" shrinkToFit="false"/>
      <protection locked="true" hidden="false"/>
    </xf>
    <xf numFmtId="171" fontId="30" fillId="0" borderId="8" xfId="0" applyFont="true" applyBorder="true" applyAlignment="true" applyProtection="true">
      <alignment horizontal="general" vertical="center" textRotation="0" wrapText="true" indent="0" shrinkToFit="false"/>
      <protection locked="true" hidden="false"/>
    </xf>
    <xf numFmtId="169" fontId="30" fillId="0" borderId="9" xfId="0" applyFont="true" applyBorder="true" applyAlignment="true" applyProtection="true">
      <alignment horizontal="center" vertical="center" textRotation="0" wrapText="false" indent="0" shrinkToFit="false"/>
      <protection locked="true" hidden="false"/>
    </xf>
    <xf numFmtId="171" fontId="48" fillId="0" borderId="8" xfId="0" applyFont="true" applyBorder="true" applyAlignment="true" applyProtection="true">
      <alignment horizontal="general" vertical="center" textRotation="0" wrapText="true" indent="0" shrinkToFit="false"/>
      <protection locked="true" hidden="false"/>
    </xf>
    <xf numFmtId="171" fontId="48" fillId="0" borderId="10" xfId="0" applyFont="true" applyBorder="true" applyAlignment="true" applyProtection="true">
      <alignment horizontal="general" vertical="center" textRotation="0" wrapText="true" indent="0" shrinkToFit="false"/>
      <protection locked="true" hidden="false"/>
    </xf>
    <xf numFmtId="169" fontId="48" fillId="0" borderId="11" xfId="0" applyFont="true" applyBorder="true" applyAlignment="true" applyProtection="true">
      <alignment horizontal="center" vertical="center" textRotation="0" wrapText="false" indent="0" shrinkToFit="false"/>
      <protection locked="true" hidden="false"/>
    </xf>
    <xf numFmtId="166" fontId="44" fillId="0" borderId="13" xfId="0" applyFont="true" applyBorder="true" applyAlignment="true" applyProtection="true">
      <alignment horizontal="center" vertical="center" textRotation="0" wrapText="false" indent="0" shrinkToFit="false"/>
      <protection locked="true" hidden="false"/>
    </xf>
    <xf numFmtId="166" fontId="48" fillId="0" borderId="9" xfId="0" applyFont="true" applyBorder="true" applyAlignment="true" applyProtection="true">
      <alignment horizontal="center" vertical="center" textRotation="0" wrapText="true" indent="0" shrinkToFit="false"/>
      <protection locked="true" hidden="false"/>
    </xf>
    <xf numFmtId="166" fontId="49" fillId="0" borderId="8" xfId="0" applyFont="true" applyBorder="true" applyAlignment="true" applyProtection="true">
      <alignment horizontal="general" vertical="center" textRotation="0" wrapText="true" indent="0" shrinkToFit="false"/>
      <protection locked="true" hidden="false"/>
    </xf>
    <xf numFmtId="166" fontId="50" fillId="0" borderId="8" xfId="0" applyFont="true" applyBorder="true" applyAlignment="true" applyProtection="true">
      <alignment horizontal="general" vertical="center" textRotation="0" wrapText="true" indent="0" shrinkToFit="false"/>
      <protection locked="true" hidden="false"/>
    </xf>
    <xf numFmtId="169" fontId="0" fillId="0" borderId="8" xfId="0" applyFont="true" applyBorder="true" applyAlignment="true" applyProtection="true">
      <alignment horizontal="general" vertical="center" textRotation="0" wrapText="true" indent="0" shrinkToFit="false"/>
      <protection locked="true" hidden="false"/>
    </xf>
    <xf numFmtId="166" fontId="0" fillId="0" borderId="8" xfId="0" applyFont="true" applyBorder="true" applyAlignment="true" applyProtection="true">
      <alignment horizontal="general" vertical="center" textRotation="0" wrapText="true" indent="0" shrinkToFit="false"/>
      <protection locked="true" hidden="false"/>
    </xf>
    <xf numFmtId="166" fontId="0" fillId="0" borderId="9" xfId="0" applyFont="true" applyBorder="true" applyAlignment="true" applyProtection="true">
      <alignment horizontal="center" vertical="center" textRotation="0" wrapText="false" indent="0" shrinkToFit="false"/>
      <protection locked="true" hidden="false"/>
    </xf>
    <xf numFmtId="169" fontId="0" fillId="0" borderId="9" xfId="0" applyFont="true" applyBorder="true" applyAlignment="true" applyProtection="true">
      <alignment horizontal="center" vertical="center" textRotation="0" wrapText="false" indent="0" shrinkToFit="false"/>
      <protection locked="true" hidden="false"/>
    </xf>
    <xf numFmtId="164" fontId="50" fillId="0" borderId="8" xfId="0" applyFont="true" applyBorder="true" applyAlignment="true" applyProtection="true">
      <alignment horizontal="left" vertical="top" textRotation="0" wrapText="true" indent="0" shrinkToFit="false"/>
      <protection locked="true" hidden="false"/>
    </xf>
    <xf numFmtId="169" fontId="50" fillId="0" borderId="9" xfId="0" applyFont="true" applyBorder="true" applyAlignment="true" applyProtection="true">
      <alignment horizontal="center" vertical="center" textRotation="0" wrapText="true" indent="0" shrinkToFit="false"/>
      <protection locked="true" hidden="false"/>
    </xf>
    <xf numFmtId="169" fontId="0" fillId="0" borderId="10" xfId="0" applyFont="true" applyBorder="true" applyAlignment="true" applyProtection="true">
      <alignment horizontal="general" vertical="center" textRotation="0" wrapText="true" indent="0" shrinkToFit="false"/>
      <protection locked="true" hidden="false"/>
    </xf>
    <xf numFmtId="169" fontId="50" fillId="0" borderId="11" xfId="0" applyFont="true" applyBorder="true" applyAlignment="true" applyProtection="true">
      <alignment horizontal="center" vertical="center" textRotation="0" wrapText="true" indent="0" shrinkToFit="false"/>
      <protection locked="true" hidden="false"/>
    </xf>
    <xf numFmtId="169" fontId="0" fillId="0" borderId="12" xfId="0" applyFont="true" applyBorder="true" applyAlignment="true" applyProtection="true">
      <alignment horizontal="general" vertical="center" textRotation="0" wrapText="true" indent="0" shrinkToFit="false"/>
      <protection locked="true" hidden="false"/>
    </xf>
    <xf numFmtId="169" fontId="50" fillId="0" borderId="13" xfId="0" applyFont="true" applyBorder="true" applyAlignment="true" applyProtection="true">
      <alignment horizontal="center" vertical="center" textRotation="0" wrapText="true" indent="0" shrinkToFit="false"/>
      <protection locked="true" hidden="false"/>
    </xf>
    <xf numFmtId="166" fontId="30" fillId="0" borderId="9" xfId="0" applyFont="true" applyBorder="true" applyAlignment="true" applyProtection="true">
      <alignment horizontal="center" vertical="center" textRotation="0" wrapText="false" indent="0" shrinkToFit="false"/>
      <protection locked="true" hidden="false"/>
    </xf>
    <xf numFmtId="166" fontId="0" fillId="0" borderId="0" xfId="0" applyFont="false" applyBorder="false" applyAlignment="true" applyProtection="true">
      <alignment horizontal="general" vertical="center" textRotation="0" wrapText="false" indent="0" shrinkToFit="false"/>
      <protection locked="true" hidden="false"/>
    </xf>
    <xf numFmtId="166" fontId="0" fillId="0" borderId="0" xfId="0" applyFont="false" applyBorder="false" applyAlignment="true" applyProtection="true">
      <alignment horizontal="general" vertical="center" textRotation="0" wrapText="false" indent="0" shrinkToFit="false"/>
      <protection locked="false" hidden="false"/>
    </xf>
    <xf numFmtId="166" fontId="48" fillId="0" borderId="8" xfId="0" applyFont="true" applyBorder="true" applyAlignment="true" applyProtection="true">
      <alignment horizontal="left" vertical="center" textRotation="0" wrapText="true" indent="0" shrinkToFit="false"/>
      <protection locked="true" hidden="false"/>
    </xf>
    <xf numFmtId="166" fontId="48" fillId="0" borderId="8" xfId="23" applyFont="true" applyBorder="true" applyAlignment="true" applyProtection="true">
      <alignment horizontal="general" vertical="center" textRotation="0" wrapText="true" indent="0" shrinkToFit="false"/>
      <protection locked="true" hidden="false"/>
    </xf>
    <xf numFmtId="166" fontId="51" fillId="0" borderId="8" xfId="23" applyFont="true" applyBorder="true" applyAlignment="true" applyProtection="true">
      <alignment horizontal="general" vertical="center" textRotation="0" wrapText="true" indent="0" shrinkToFit="false"/>
      <protection locked="true" hidden="false"/>
    </xf>
    <xf numFmtId="166" fontId="52" fillId="0" borderId="8" xfId="23" applyFont="true" applyBorder="true" applyAlignment="true" applyProtection="true">
      <alignment horizontal="general" vertical="center" textRotation="0" wrapText="true" indent="0" shrinkToFit="false"/>
      <protection locked="true" hidden="false"/>
    </xf>
    <xf numFmtId="166" fontId="52" fillId="0" borderId="10" xfId="23" applyFont="true" applyBorder="true" applyAlignment="true" applyProtection="true">
      <alignment horizontal="general" vertical="center" textRotation="0" wrapText="true" indent="0" shrinkToFit="false"/>
      <protection locked="true" hidden="false"/>
    </xf>
    <xf numFmtId="166" fontId="48" fillId="0" borderId="11" xfId="0" applyFont="true" applyBorder="true" applyAlignment="true" applyProtection="true">
      <alignment horizontal="center" vertical="center" textRotation="0" wrapText="false" indent="0" shrinkToFit="false"/>
      <protection locked="true" hidden="false"/>
    </xf>
    <xf numFmtId="166" fontId="52" fillId="0" borderId="12" xfId="23" applyFont="true" applyBorder="true" applyAlignment="true" applyProtection="true">
      <alignment horizontal="general" vertical="center" textRotation="0" wrapText="true" indent="0" shrinkToFit="false"/>
      <protection locked="true" hidden="false"/>
    </xf>
    <xf numFmtId="166" fontId="48" fillId="0" borderId="13" xfId="0" applyFont="true" applyBorder="true" applyAlignment="true" applyProtection="true">
      <alignment horizontal="center" vertical="center" textRotation="0" wrapText="false" indent="0" shrinkToFit="false"/>
      <protection locked="true" hidden="false"/>
    </xf>
    <xf numFmtId="169" fontId="52" fillId="0" borderId="8" xfId="23" applyFont="true" applyBorder="true" applyAlignment="true" applyProtection="true">
      <alignment horizontal="general" vertical="center" textRotation="0" wrapText="true" indent="0" shrinkToFit="false"/>
      <protection locked="true" hidden="false"/>
    </xf>
    <xf numFmtId="166" fontId="48" fillId="0" borderId="8" xfId="21" applyFont="true" applyBorder="true" applyAlignment="true" applyProtection="true">
      <alignment horizontal="general" vertical="center" textRotation="0" wrapText="true" indent="0" shrinkToFit="false"/>
      <protection locked="true" hidden="false"/>
    </xf>
    <xf numFmtId="166" fontId="48" fillId="0" borderId="9" xfId="21" applyFont="true" applyBorder="true" applyAlignment="true" applyProtection="true">
      <alignment horizontal="center" vertical="center" textRotation="0" wrapText="false" indent="0" shrinkToFit="false"/>
      <protection locked="true" hidden="false"/>
    </xf>
    <xf numFmtId="166" fontId="49" fillId="0" borderId="8" xfId="21" applyFont="true" applyBorder="true" applyAlignment="true" applyProtection="true">
      <alignment horizontal="general" vertical="center" textRotation="0" wrapText="true" indent="0" shrinkToFit="false"/>
      <protection locked="true" hidden="false"/>
    </xf>
    <xf numFmtId="166" fontId="53" fillId="0" borderId="8" xfId="21" applyFont="true" applyBorder="true" applyAlignment="true" applyProtection="true">
      <alignment horizontal="general" vertical="center" textRotation="0" wrapText="true" indent="0" shrinkToFit="false"/>
      <protection locked="true" hidden="false"/>
    </xf>
    <xf numFmtId="166" fontId="30" fillId="0" borderId="9" xfId="21" applyFont="true" applyBorder="true" applyAlignment="true" applyProtection="true">
      <alignment horizontal="center" vertical="center" textRotation="0" wrapText="false" indent="0" shrinkToFit="false"/>
      <protection locked="true" hidden="false"/>
    </xf>
    <xf numFmtId="167" fontId="7" fillId="0" borderId="7" xfId="0" applyFont="true" applyBorder="true" applyAlignment="true" applyProtection="true">
      <alignment horizontal="general" vertical="center" textRotation="0" wrapText="false" indent="0" shrinkToFit="false"/>
      <protection locked="true" hidden="false"/>
    </xf>
    <xf numFmtId="166" fontId="31" fillId="0" borderId="0" xfId="0" applyFont="true" applyBorder="true" applyAlignment="true" applyProtection="true">
      <alignment horizontal="general" vertical="center" textRotation="0" wrapText="false" indent="0" shrinkToFit="false"/>
      <protection locked="true" hidden="false"/>
    </xf>
    <xf numFmtId="166" fontId="54" fillId="0" borderId="8" xfId="21" applyFont="true" applyBorder="true" applyAlignment="true" applyProtection="true">
      <alignment horizontal="general" vertical="center" textRotation="0" wrapText="true" indent="0" shrinkToFit="false"/>
      <protection locked="true" hidden="false"/>
    </xf>
    <xf numFmtId="166" fontId="32" fillId="0" borderId="9" xfId="21" applyFont="true" applyBorder="true" applyAlignment="true" applyProtection="true">
      <alignment horizontal="center" vertical="center" textRotation="0" wrapText="false" indent="0" shrinkToFit="false"/>
      <protection locked="true" hidden="false"/>
    </xf>
    <xf numFmtId="166" fontId="44" fillId="0" borderId="9" xfId="21" applyFont="true" applyBorder="true" applyAlignment="true" applyProtection="true">
      <alignment horizontal="center" vertical="center" textRotation="0" wrapText="false" indent="0" shrinkToFit="false"/>
      <protection locked="true" hidden="false"/>
    </xf>
    <xf numFmtId="166" fontId="30" fillId="0" borderId="8" xfId="21" applyFont="true" applyBorder="true" applyAlignment="true" applyProtection="true">
      <alignment horizontal="general" vertical="center" textRotation="0" wrapText="true" indent="0" shrinkToFit="false"/>
      <protection locked="true" hidden="false"/>
    </xf>
    <xf numFmtId="166" fontId="48" fillId="0" borderId="10" xfId="21" applyFont="true" applyBorder="true" applyAlignment="true" applyProtection="true">
      <alignment horizontal="general" vertical="center" textRotation="0" wrapText="true" indent="0" shrinkToFit="false"/>
      <protection locked="true" hidden="false"/>
    </xf>
    <xf numFmtId="166" fontId="48" fillId="0" borderId="11" xfId="21" applyFont="true" applyBorder="true" applyAlignment="true" applyProtection="true">
      <alignment horizontal="center" vertical="center" textRotation="0" wrapText="false" indent="0" shrinkToFit="false"/>
      <protection locked="true" hidden="false"/>
    </xf>
    <xf numFmtId="166" fontId="0" fillId="0" borderId="0" xfId="21" applyFont="true" applyBorder="true" applyAlignment="true" applyProtection="true">
      <alignment horizontal="general" vertical="center" textRotation="0" wrapText="false" indent="0" shrinkToFit="false"/>
      <protection locked="true" hidden="false"/>
    </xf>
    <xf numFmtId="166" fontId="0" fillId="0" borderId="0" xfId="21" applyFont="true" applyBorder="true" applyAlignment="true" applyProtection="true">
      <alignment horizontal="center" vertical="center" textRotation="0" wrapText="false" indent="0" shrinkToFit="false"/>
      <protection locked="true" hidden="false"/>
    </xf>
    <xf numFmtId="166" fontId="27" fillId="0" borderId="0" xfId="0" applyFont="true" applyBorder="false" applyAlignment="true" applyProtection="true">
      <alignment horizontal="general" vertical="bottom" textRotation="0" wrapText="false" indent="0" shrinkToFit="false"/>
      <protection locked="true" hidden="false"/>
    </xf>
    <xf numFmtId="166" fontId="7" fillId="0" borderId="0" xfId="0" applyFont="true" applyBorder="false" applyAlignment="true" applyProtection="true">
      <alignment horizontal="general" vertical="bottom" textRotation="0" wrapText="false" indent="0" shrinkToFit="false"/>
      <protection locked="false" hidden="false"/>
    </xf>
    <xf numFmtId="166" fontId="18" fillId="0" borderId="0" xfId="0" applyFont="true" applyBorder="false" applyAlignment="true" applyProtection="true">
      <alignment horizontal="general" vertical="bottom" textRotation="0" wrapText="false" indent="0" shrinkToFit="false"/>
      <protection locked="false" hidden="false"/>
    </xf>
    <xf numFmtId="166" fontId="0" fillId="0" borderId="0" xfId="0" applyFont="true" applyBorder="true" applyAlignment="true" applyProtection="true">
      <alignment horizontal="general" vertical="center" textRotation="0" wrapText="false" indent="0" shrinkToFit="false"/>
      <protection locked="true" hidden="false"/>
    </xf>
    <xf numFmtId="166" fontId="5" fillId="0" borderId="0" xfId="0" applyFont="true" applyBorder="false" applyAlignment="true" applyProtection="true">
      <alignment horizontal="general" vertical="bottom" textRotation="0" wrapText="false" indent="0" shrinkToFit="false"/>
      <protection locked="false" hidden="false"/>
    </xf>
    <xf numFmtId="164" fontId="27" fillId="0" borderId="0" xfId="0" applyFont="true" applyBorder="true" applyAlignment="true" applyProtection="true">
      <alignment horizontal="center" vertical="center" textRotation="0" wrapText="false" indent="0" shrinkToFit="false"/>
      <protection locked="false" hidden="false"/>
    </xf>
    <xf numFmtId="166" fontId="29" fillId="0" borderId="0" xfId="0" applyFont="true" applyBorder="true" applyAlignment="true" applyProtection="true">
      <alignment horizontal="center" vertical="bottom" textRotation="0" wrapText="false" indent="0" shrinkToFit="false"/>
      <protection locked="false" hidden="false"/>
    </xf>
    <xf numFmtId="166" fontId="18" fillId="0" borderId="0" xfId="0" applyFont="true" applyBorder="true" applyAlignment="true" applyProtection="true">
      <alignment horizontal="center" vertical="bottom" textRotation="0" wrapText="false" indent="0" shrinkToFit="false"/>
      <protection locked="false" hidden="false"/>
    </xf>
    <xf numFmtId="166" fontId="30" fillId="0" borderId="0" xfId="0" applyFont="true" applyBorder="true" applyAlignment="true" applyProtection="true">
      <alignment horizontal="center" vertical="bottom" textRotation="0" wrapText="false" indent="0" shrinkToFit="false"/>
      <protection locked="false" hidden="false"/>
    </xf>
    <xf numFmtId="166" fontId="18" fillId="0" borderId="0" xfId="0" applyFont="true" applyBorder="false" applyAlignment="true" applyProtection="true">
      <alignment horizontal="center" vertical="bottom" textRotation="0" wrapText="false" indent="0" shrinkToFit="false"/>
      <protection locked="false" hidden="false"/>
    </xf>
    <xf numFmtId="164" fontId="32" fillId="0" borderId="0" xfId="0" applyFont="true" applyBorder="false" applyAlignment="true" applyProtection="true">
      <alignment horizontal="general" vertical="bottom" textRotation="0" wrapText="false" indent="0" shrinkToFit="false"/>
      <protection locked="true" hidden="false"/>
    </xf>
    <xf numFmtId="167" fontId="4" fillId="0" borderId="0" xfId="0" applyFont="true" applyBorder="false" applyAlignment="true" applyProtection="true">
      <alignment horizontal="general" vertical="bottom" textRotation="0" wrapText="false" indent="0" shrinkToFit="false"/>
      <protection locked="true" hidden="false"/>
    </xf>
    <xf numFmtId="164" fontId="26" fillId="0" borderId="0" xfId="0" applyFont="true" applyBorder="false" applyAlignment="true" applyProtection="true">
      <alignment horizontal="general" vertical="center" textRotation="0" wrapText="false" indent="0" shrinkToFit="false"/>
      <protection locked="true" hidden="false"/>
    </xf>
    <xf numFmtId="164" fontId="18" fillId="0" borderId="0" xfId="0" applyFont="true" applyBorder="false" applyAlignment="true" applyProtection="true">
      <alignment horizontal="general" vertical="center" textRotation="0" wrapText="false" indent="0" shrinkToFit="false"/>
      <protection locked="true" hidden="false"/>
    </xf>
    <xf numFmtId="168" fontId="6" fillId="0" borderId="0" xfId="0" applyFont="true" applyBorder="false" applyAlignment="true" applyProtection="true">
      <alignment horizontal="left" vertical="bottom" textRotation="0" wrapText="false" indent="0" shrinkToFit="false"/>
      <protection locked="true" hidden="false"/>
    </xf>
    <xf numFmtId="164" fontId="17" fillId="0" borderId="0" xfId="0" applyFont="true" applyBorder="false" applyAlignment="true" applyProtection="true">
      <alignment horizontal="center" vertical="bottom" textRotation="0" wrapText="false" indent="0" shrinkToFit="false"/>
      <protection locked="true" hidden="false"/>
    </xf>
    <xf numFmtId="164" fontId="22" fillId="0" borderId="0" xfId="0" applyFont="true" applyBorder="true" applyAlignment="true" applyProtection="true">
      <alignment horizontal="center" vertical="bottom" textRotation="0" wrapText="false" indent="0" shrinkToFit="false"/>
      <protection locked="true" hidden="false"/>
    </xf>
    <xf numFmtId="164" fontId="31" fillId="0" borderId="0" xfId="0" applyFont="true" applyBorder="true" applyAlignment="true" applyProtection="true">
      <alignment horizontal="center" vertical="bottom" textRotation="0" wrapText="false" indent="0" shrinkToFit="false"/>
      <protection locked="true" hidden="false"/>
    </xf>
    <xf numFmtId="164" fontId="31" fillId="0" borderId="0" xfId="0" applyFont="true" applyBorder="true" applyAlignment="true" applyProtection="true">
      <alignment horizontal="general" vertical="bottom"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26" fillId="0" borderId="0" xfId="0" applyFont="true" applyBorder="false" applyAlignment="true" applyProtection="true">
      <alignment horizontal="center" vertical="center" textRotation="0" wrapText="false" indent="0" shrinkToFit="false"/>
      <protection locked="true" hidden="false"/>
    </xf>
    <xf numFmtId="164" fontId="31" fillId="0" borderId="31" xfId="0" applyFont="true" applyBorder="true" applyAlignment="true" applyProtection="true">
      <alignment horizontal="center" vertical="center" textRotation="0" wrapText="true" indent="0" shrinkToFit="false"/>
      <protection locked="true" hidden="false"/>
    </xf>
    <xf numFmtId="164" fontId="30" fillId="0" borderId="32" xfId="0" applyFont="true" applyBorder="true" applyAlignment="true" applyProtection="true">
      <alignment horizontal="center" vertical="center" textRotation="0" wrapText="true" indent="0" shrinkToFit="false"/>
      <protection locked="true" hidden="false"/>
    </xf>
    <xf numFmtId="164" fontId="22" fillId="0" borderId="6" xfId="0" applyFont="true" applyBorder="true" applyAlignment="true" applyProtection="true">
      <alignment horizontal="center" vertical="center" textRotation="0" wrapText="true" indent="0" shrinkToFit="false"/>
      <protection locked="true" hidden="false"/>
    </xf>
    <xf numFmtId="164" fontId="22" fillId="0" borderId="32" xfId="0" applyFont="true" applyBorder="true" applyAlignment="true" applyProtection="true">
      <alignment horizontal="center" vertical="center" textRotation="0" wrapText="true" indent="0" shrinkToFit="false"/>
      <protection locked="true" hidden="false"/>
    </xf>
    <xf numFmtId="164" fontId="43" fillId="0" borderId="32" xfId="0" applyFont="true" applyBorder="true" applyAlignment="true" applyProtection="true">
      <alignment horizontal="center" vertical="center" textRotation="0" wrapText="true" indent="0" shrinkToFit="false"/>
      <protection locked="true" hidden="false"/>
    </xf>
    <xf numFmtId="164" fontId="22" fillId="0" borderId="4" xfId="0" applyFont="true" applyBorder="true" applyAlignment="true" applyProtection="true">
      <alignment horizontal="center" vertical="center" textRotation="0" wrapText="true" indent="0" shrinkToFit="false"/>
      <protection locked="true" hidden="false"/>
    </xf>
    <xf numFmtId="164" fontId="22" fillId="0" borderId="0" xfId="0" applyFont="true" applyBorder="true" applyAlignment="true" applyProtection="true">
      <alignment horizontal="center" vertical="center" textRotation="0" wrapText="false" indent="0" shrinkToFit="false"/>
      <protection locked="true" hidden="false"/>
    </xf>
    <xf numFmtId="164" fontId="55" fillId="0" borderId="0" xfId="0" applyFont="true" applyBorder="false" applyAlignment="true" applyProtection="true">
      <alignment horizontal="general" vertical="center" textRotation="0" wrapText="false" indent="0" shrinkToFit="false"/>
      <protection locked="true" hidden="false"/>
    </xf>
    <xf numFmtId="164" fontId="22" fillId="0" borderId="0" xfId="0" applyFont="true" applyBorder="false" applyAlignment="true" applyProtection="true">
      <alignment horizontal="center" vertical="center" textRotation="0" wrapText="false" indent="0" shrinkToFit="false"/>
      <protection locked="true" hidden="false"/>
    </xf>
    <xf numFmtId="164" fontId="22" fillId="0" borderId="33" xfId="0" applyFont="true" applyBorder="true" applyAlignment="true" applyProtection="true">
      <alignment horizontal="center" vertical="center" textRotation="0" wrapText="true" indent="0" shrinkToFit="false"/>
      <protection locked="true" hidden="false"/>
    </xf>
    <xf numFmtId="164" fontId="31" fillId="0" borderId="33" xfId="0" applyFont="true" applyBorder="true" applyAlignment="true" applyProtection="true">
      <alignment horizontal="center" vertical="center" textRotation="0" wrapText="true" indent="0" shrinkToFit="false"/>
      <protection locked="true" hidden="false"/>
    </xf>
    <xf numFmtId="164" fontId="44" fillId="0" borderId="0" xfId="0" applyFont="true" applyBorder="true" applyAlignment="true" applyProtection="true">
      <alignment horizontal="center" vertical="center" textRotation="0" wrapText="true" indent="0" shrinkToFit="false"/>
      <protection locked="true" hidden="false"/>
    </xf>
    <xf numFmtId="164" fontId="56" fillId="0" borderId="0" xfId="0" applyFont="true" applyBorder="false" applyAlignment="true" applyProtection="true">
      <alignment horizontal="center" vertical="center" textRotation="0" wrapText="true" indent="0" shrinkToFit="false"/>
      <protection locked="true" hidden="false"/>
    </xf>
    <xf numFmtId="164" fontId="31" fillId="0" borderId="26" xfId="0" applyFont="true" applyBorder="true" applyAlignment="true" applyProtection="true">
      <alignment horizontal="center" vertical="center" textRotation="0" wrapText="true" indent="0" shrinkToFit="false"/>
      <protection locked="true" hidden="false"/>
    </xf>
    <xf numFmtId="164" fontId="30" fillId="0" borderId="27" xfId="0" applyFont="true" applyBorder="true" applyAlignment="true" applyProtection="true">
      <alignment horizontal="center" vertical="center" textRotation="0" wrapText="true" indent="0" shrinkToFit="false"/>
      <protection locked="true" hidden="false"/>
    </xf>
    <xf numFmtId="164" fontId="22" fillId="0" borderId="27" xfId="0" applyFont="true" applyBorder="true" applyAlignment="true" applyProtection="true">
      <alignment horizontal="center" vertical="center" textRotation="0" wrapText="false" indent="0" shrinkToFit="false"/>
      <protection locked="true" hidden="false"/>
    </xf>
    <xf numFmtId="164" fontId="22" fillId="0" borderId="27" xfId="0" applyFont="true" applyBorder="true" applyAlignment="true" applyProtection="true">
      <alignment horizontal="center" vertical="center" textRotation="0" wrapText="true" indent="0" shrinkToFit="false"/>
      <protection locked="true" hidden="false"/>
    </xf>
    <xf numFmtId="169" fontId="22" fillId="0" borderId="27" xfId="0" applyFont="true" applyBorder="true" applyAlignment="true" applyProtection="true">
      <alignment horizontal="center" vertical="center" textRotation="0" wrapText="true" indent="0" shrinkToFit="false"/>
      <protection locked="true" hidden="false"/>
    </xf>
    <xf numFmtId="169" fontId="43" fillId="0" borderId="27" xfId="0" applyFont="true" applyBorder="true" applyAlignment="true" applyProtection="true">
      <alignment horizontal="center" vertical="center" textRotation="0" wrapText="true" indent="0" shrinkToFit="false"/>
      <protection locked="true" hidden="false"/>
    </xf>
    <xf numFmtId="164" fontId="43" fillId="0" borderId="27" xfId="0" applyFont="true" applyBorder="true" applyAlignment="true" applyProtection="true">
      <alignment horizontal="center" vertical="center" textRotation="0" wrapText="false" indent="0" shrinkToFit="false"/>
      <protection locked="true" hidden="false"/>
    </xf>
    <xf numFmtId="164" fontId="22" fillId="0" borderId="17" xfId="0" applyFont="true" applyBorder="true" applyAlignment="true" applyProtection="true">
      <alignment horizontal="center" vertical="center" textRotation="0" wrapText="false" indent="0" shrinkToFit="false"/>
      <protection locked="true" hidden="false"/>
    </xf>
    <xf numFmtId="164" fontId="26" fillId="2" borderId="0" xfId="0" applyFont="tru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9" fontId="22" fillId="0" borderId="5" xfId="0" applyFont="true" applyBorder="true" applyAlignment="true" applyProtection="true">
      <alignment horizontal="general" vertical="center" textRotation="0" wrapText="true" indent="0" shrinkToFit="false"/>
      <protection locked="true" hidden="false"/>
    </xf>
    <xf numFmtId="169" fontId="56" fillId="0" borderId="6" xfId="0" applyFont="true" applyBorder="true" applyAlignment="true" applyProtection="true">
      <alignment horizontal="left" vertical="center" textRotation="0" wrapText="false" indent="0" shrinkToFit="false"/>
      <protection locked="true" hidden="false"/>
    </xf>
    <xf numFmtId="167" fontId="18" fillId="0" borderId="7" xfId="0" applyFont="true" applyBorder="true" applyAlignment="true" applyProtection="true">
      <alignment horizontal="general" vertical="center" textRotation="0" wrapText="false" indent="0" shrinkToFit="false"/>
      <protection locked="true" hidden="false"/>
    </xf>
    <xf numFmtId="167" fontId="26" fillId="3" borderId="0" xfId="0" applyFont="true" applyBorder="false" applyAlignment="true" applyProtection="true">
      <alignment horizontal="general" vertical="center" textRotation="0" wrapText="false" indent="0" shrinkToFit="false"/>
      <protection locked="true" hidden="false"/>
    </xf>
    <xf numFmtId="167" fontId="57" fillId="3" borderId="0" xfId="0" applyFont="true" applyBorder="false" applyAlignment="true" applyProtection="true">
      <alignment horizontal="general" vertical="center" textRotation="0" wrapText="false" indent="0" shrinkToFit="false"/>
      <protection locked="true" hidden="false"/>
    </xf>
    <xf numFmtId="167" fontId="57" fillId="0" borderId="0" xfId="0" applyFont="true" applyBorder="false" applyAlignment="true" applyProtection="true">
      <alignment horizontal="general" vertical="center" textRotation="0" wrapText="false" indent="0" shrinkToFit="false"/>
      <protection locked="true" hidden="false"/>
    </xf>
    <xf numFmtId="167" fontId="58" fillId="4" borderId="0" xfId="0" applyFont="true" applyBorder="false" applyAlignment="true" applyProtection="true">
      <alignment horizontal="general" vertical="center" textRotation="0" wrapText="false" indent="0" shrinkToFit="false"/>
      <protection locked="true" hidden="false"/>
    </xf>
    <xf numFmtId="167" fontId="26" fillId="0" borderId="0" xfId="0" applyFont="true" applyBorder="true" applyAlignment="true" applyProtection="true">
      <alignment horizontal="general" vertical="center" textRotation="0" wrapText="false" indent="0" shrinkToFit="false"/>
      <protection locked="true" hidden="false"/>
    </xf>
    <xf numFmtId="164" fontId="18" fillId="0" borderId="0" xfId="0" applyFont="true" applyBorder="false" applyAlignment="true" applyProtection="true">
      <alignment horizontal="general" vertical="bottom" textRotation="0" wrapText="false" indent="0" shrinkToFit="false"/>
      <protection locked="true" hidden="false"/>
    </xf>
    <xf numFmtId="167" fontId="22" fillId="0" borderId="8" xfId="0" applyFont="true" applyBorder="true" applyAlignment="true" applyProtection="true">
      <alignment horizontal="general" vertical="center" textRotation="0" wrapText="true" indent="0" shrinkToFit="false"/>
      <protection locked="true" hidden="false"/>
    </xf>
    <xf numFmtId="167" fontId="56" fillId="0" borderId="9" xfId="0" applyFont="true" applyBorder="true" applyAlignment="true" applyProtection="true">
      <alignment horizontal="general" vertical="center" textRotation="0" wrapText="false" indent="0" shrinkToFit="false"/>
      <protection locked="true" hidden="false"/>
    </xf>
    <xf numFmtId="164" fontId="26" fillId="0" borderId="0" xfId="0" applyFont="true" applyBorder="false" applyAlignment="true" applyProtection="true">
      <alignment horizontal="general" vertical="bottom" textRotation="0" wrapText="false" indent="0" shrinkToFit="false"/>
      <protection locked="true" hidden="false"/>
    </xf>
    <xf numFmtId="167" fontId="26" fillId="0" borderId="0" xfId="0" applyFont="true" applyBorder="false" applyAlignment="true" applyProtection="true">
      <alignment horizontal="general" vertical="center" textRotation="0" wrapText="false" indent="0" shrinkToFit="false"/>
      <protection locked="true" hidden="false"/>
    </xf>
    <xf numFmtId="167" fontId="58" fillId="0" borderId="0" xfId="0" applyFont="true" applyBorder="false" applyAlignment="true" applyProtection="true">
      <alignment horizontal="general" vertical="center" textRotation="0" wrapText="false" indent="0" shrinkToFit="false"/>
      <protection locked="true" hidden="false"/>
    </xf>
    <xf numFmtId="167" fontId="56" fillId="0" borderId="9" xfId="0" applyFont="true" applyBorder="true" applyAlignment="true" applyProtection="true">
      <alignment horizontal="left" vertical="center" textRotation="0" wrapText="false" indent="0" shrinkToFit="false"/>
      <protection locked="true" hidden="false"/>
    </xf>
    <xf numFmtId="167" fontId="22" fillId="0" borderId="10" xfId="0" applyFont="true" applyBorder="true" applyAlignment="true" applyProtection="true">
      <alignment horizontal="general" vertical="center" textRotation="0" wrapText="true" indent="0" shrinkToFit="false"/>
      <protection locked="true" hidden="false"/>
    </xf>
    <xf numFmtId="167" fontId="56" fillId="0" borderId="11" xfId="0" applyFont="true" applyBorder="true" applyAlignment="true" applyProtection="true">
      <alignment horizontal="general" vertical="center" textRotation="0" wrapText="false" indent="0" shrinkToFit="false"/>
      <protection locked="true" hidden="false"/>
    </xf>
    <xf numFmtId="167" fontId="22" fillId="0" borderId="12" xfId="0" applyFont="true" applyBorder="true" applyAlignment="true" applyProtection="true">
      <alignment horizontal="general" vertical="center" textRotation="0" wrapText="true" indent="0" shrinkToFit="false"/>
      <protection locked="true" hidden="false"/>
    </xf>
    <xf numFmtId="167" fontId="56" fillId="0" borderId="13" xfId="0" applyFont="true" applyBorder="true" applyAlignment="true" applyProtection="true">
      <alignment horizontal="general" vertical="center" textRotation="0" wrapText="false" indent="0" shrinkToFit="false"/>
      <protection locked="true" hidden="false"/>
    </xf>
    <xf numFmtId="167" fontId="26" fillId="5" borderId="0" xfId="0" applyFont="true" applyBorder="false" applyAlignment="true" applyProtection="true">
      <alignment horizontal="general" vertical="center" textRotation="0" wrapText="false" indent="0" shrinkToFit="false"/>
      <protection locked="true" hidden="false"/>
    </xf>
    <xf numFmtId="167" fontId="58" fillId="6" borderId="0" xfId="0" applyFont="true" applyBorder="true" applyAlignment="true" applyProtection="true">
      <alignment horizontal="general" vertical="center" textRotation="0" wrapText="false" indent="0" shrinkToFit="false"/>
      <protection locked="true" hidden="false"/>
    </xf>
    <xf numFmtId="167" fontId="0" fillId="0" borderId="8" xfId="0" applyFont="true" applyBorder="true" applyAlignment="true" applyProtection="true">
      <alignment horizontal="general" vertical="center" textRotation="0" wrapText="true" indent="0" shrinkToFit="false"/>
      <protection locked="true" hidden="false"/>
    </xf>
    <xf numFmtId="167" fontId="59" fillId="0" borderId="9" xfId="0" applyFont="true" applyBorder="true" applyAlignment="true" applyProtection="true">
      <alignment horizontal="general" vertical="center" textRotation="0" wrapText="false" indent="0" shrinkToFit="false"/>
      <protection locked="true" hidden="false"/>
    </xf>
    <xf numFmtId="167" fontId="19" fillId="0" borderId="7" xfId="0" applyFont="true" applyBorder="true" applyAlignment="true" applyProtection="true">
      <alignment horizontal="general" vertical="center" textRotation="0" wrapText="false" indent="0" shrinkToFit="false"/>
      <protection locked="true" hidden="false"/>
    </xf>
    <xf numFmtId="164" fontId="19" fillId="0" borderId="0" xfId="0" applyFont="true" applyBorder="false" applyAlignment="true" applyProtection="true">
      <alignment horizontal="general" vertical="bottom" textRotation="0" wrapText="false" indent="0" shrinkToFit="false"/>
      <protection locked="true" hidden="false"/>
    </xf>
    <xf numFmtId="167" fontId="48" fillId="0" borderId="8" xfId="0" applyFont="true" applyBorder="true" applyAlignment="true" applyProtection="true">
      <alignment horizontal="general" vertical="center" textRotation="0" wrapText="true" indent="0" shrinkToFit="false"/>
      <protection locked="true" hidden="false"/>
    </xf>
    <xf numFmtId="167" fontId="0" fillId="0" borderId="8" xfId="0" applyFont="true" applyBorder="true" applyAlignment="true" applyProtection="true">
      <alignment horizontal="center" vertical="center" textRotation="0" wrapText="true" indent="0" shrinkToFit="false"/>
      <protection locked="true" hidden="false"/>
    </xf>
    <xf numFmtId="167" fontId="31" fillId="0" borderId="8" xfId="0" applyFont="true" applyBorder="true" applyAlignment="true" applyProtection="true">
      <alignment horizontal="left" vertical="center" textRotation="0" wrapText="true" indent="0" shrinkToFit="false"/>
      <protection locked="true" hidden="false"/>
    </xf>
    <xf numFmtId="169" fontId="60" fillId="0" borderId="9" xfId="0" applyFont="true" applyBorder="true" applyAlignment="true" applyProtection="true">
      <alignment horizontal="general" vertical="center" textRotation="0" wrapText="false" indent="0" shrinkToFit="false"/>
      <protection locked="true" hidden="false"/>
    </xf>
    <xf numFmtId="167" fontId="0" fillId="0" borderId="8" xfId="0" applyFont="true" applyBorder="true" applyAlignment="true" applyProtection="true">
      <alignment horizontal="left" vertical="center" textRotation="0" wrapText="true" indent="0" shrinkToFit="false"/>
      <protection locked="true" hidden="false"/>
    </xf>
    <xf numFmtId="169" fontId="59" fillId="0" borderId="9" xfId="0" applyFont="true" applyBorder="true" applyAlignment="true" applyProtection="true">
      <alignment horizontal="general" vertical="center" textRotation="0" wrapText="false" indent="0" shrinkToFit="false"/>
      <protection locked="true" hidden="false"/>
    </xf>
    <xf numFmtId="167" fontId="26" fillId="4" borderId="0" xfId="0" applyFont="true" applyBorder="false" applyAlignment="true" applyProtection="true">
      <alignment horizontal="general" vertical="center" textRotation="0" wrapText="false" indent="0" shrinkToFit="false"/>
      <protection locked="true" hidden="false"/>
    </xf>
    <xf numFmtId="167" fontId="0" fillId="0" borderId="10" xfId="0" applyFont="true" applyBorder="true" applyAlignment="true" applyProtection="true">
      <alignment horizontal="general" vertical="center" textRotation="0" wrapText="true" indent="0" shrinkToFit="false"/>
      <protection locked="true" hidden="false"/>
    </xf>
    <xf numFmtId="167" fontId="59" fillId="0" borderId="11" xfId="0" applyFont="true" applyBorder="true" applyAlignment="true" applyProtection="true">
      <alignment horizontal="general" vertical="center" textRotation="0" wrapText="false" indent="0" shrinkToFit="false"/>
      <protection locked="true" hidden="false"/>
    </xf>
    <xf numFmtId="167" fontId="0" fillId="0" borderId="12" xfId="0" applyFont="true" applyBorder="true" applyAlignment="true" applyProtection="true">
      <alignment horizontal="general" vertical="center" textRotation="0" wrapText="true" indent="0" shrinkToFit="false"/>
      <protection locked="true" hidden="false"/>
    </xf>
    <xf numFmtId="167" fontId="59" fillId="0" borderId="13" xfId="0" applyFont="true" applyBorder="true" applyAlignment="true" applyProtection="true">
      <alignment horizontal="general" vertical="center" textRotation="0" wrapText="false" indent="0" shrinkToFit="false"/>
      <protection locked="true" hidden="false"/>
    </xf>
    <xf numFmtId="167" fontId="30" fillId="0" borderId="8" xfId="22" applyFont="true" applyBorder="true" applyAlignment="true" applyProtection="true">
      <alignment horizontal="general" vertical="center" textRotation="0" wrapText="true" indent="0" shrinkToFit="false"/>
      <protection locked="true" hidden="false"/>
    </xf>
    <xf numFmtId="167" fontId="60" fillId="0" borderId="9" xfId="22" applyFont="true" applyBorder="true" applyAlignment="true" applyProtection="true">
      <alignment horizontal="general" vertical="center" textRotation="0" wrapText="false" indent="0" shrinkToFit="false"/>
      <protection locked="true" hidden="false"/>
    </xf>
    <xf numFmtId="167" fontId="60" fillId="0" borderId="9" xfId="0" applyFont="true" applyBorder="true" applyAlignment="true" applyProtection="true">
      <alignment horizontal="general" vertical="center" textRotation="0" wrapText="false" indent="0" shrinkToFit="false"/>
      <protection locked="true" hidden="false"/>
    </xf>
    <xf numFmtId="167" fontId="57" fillId="5" borderId="0" xfId="0" applyFont="true" applyBorder="false" applyAlignment="true" applyProtection="true">
      <alignment horizontal="general" vertical="center" textRotation="0" wrapText="false" indent="0" shrinkToFit="false"/>
      <protection locked="true" hidden="false"/>
    </xf>
    <xf numFmtId="172" fontId="5" fillId="0" borderId="0" xfId="0" applyFont="true" applyBorder="false" applyAlignment="true" applyProtection="true">
      <alignment horizontal="general" vertical="bottom" textRotation="0" wrapText="false" indent="0" shrinkToFit="false"/>
      <protection locked="true" hidden="false"/>
    </xf>
    <xf numFmtId="167" fontId="31" fillId="0" borderId="8" xfId="0" applyFont="true" applyBorder="true" applyAlignment="true" applyProtection="true">
      <alignment horizontal="general" vertical="center" textRotation="0" wrapText="true" indent="0" shrinkToFit="false"/>
      <protection locked="true" hidden="false"/>
    </xf>
    <xf numFmtId="167" fontId="30" fillId="0" borderId="8" xfId="0" applyFont="true" applyBorder="true" applyAlignment="true" applyProtection="true">
      <alignment horizontal="general" vertical="center" textRotation="0" wrapText="true" indent="0" shrinkToFit="false"/>
      <protection locked="true" hidden="false"/>
    </xf>
    <xf numFmtId="167" fontId="6" fillId="0" borderId="7" xfId="0" applyFont="true" applyBorder="true" applyAlignment="true" applyProtection="true">
      <alignment horizontal="general" vertical="center" textRotation="0" wrapText="false" indent="0" shrinkToFit="false"/>
      <protection locked="true" hidden="false"/>
    </xf>
    <xf numFmtId="164" fontId="6" fillId="0" borderId="0" xfId="0" applyFont="true" applyBorder="false" applyAlignment="true" applyProtection="true">
      <alignment horizontal="general" vertical="bottom" textRotation="0" wrapText="false" indent="0" shrinkToFit="false"/>
      <protection locked="true" hidden="false"/>
    </xf>
    <xf numFmtId="167" fontId="32" fillId="0" borderId="8" xfId="0" applyFont="true" applyBorder="true" applyAlignment="true" applyProtection="true">
      <alignment horizontal="general" vertical="center" textRotation="0" wrapText="true" indent="0" shrinkToFit="false"/>
      <protection locked="true" hidden="false"/>
    </xf>
    <xf numFmtId="167" fontId="4" fillId="0" borderId="9" xfId="0" applyFont="true" applyBorder="true" applyAlignment="true" applyProtection="true">
      <alignment horizontal="general" vertical="center" textRotation="0" wrapText="false" indent="0" shrinkToFit="false"/>
      <protection locked="true" hidden="false"/>
    </xf>
    <xf numFmtId="167" fontId="32" fillId="0" borderId="9" xfId="0" applyFont="true" applyBorder="true" applyAlignment="true" applyProtection="true">
      <alignment horizontal="general" vertical="center" textRotation="0" wrapText="false" indent="0" shrinkToFit="false"/>
      <protection locked="true" hidden="false"/>
    </xf>
    <xf numFmtId="167" fontId="32" fillId="0" borderId="10" xfId="0" applyFont="true" applyBorder="true" applyAlignment="true" applyProtection="true">
      <alignment horizontal="general" vertical="center" textRotation="0" wrapText="true" indent="0" shrinkToFit="false"/>
      <protection locked="true" hidden="false"/>
    </xf>
    <xf numFmtId="167" fontId="32" fillId="0" borderId="11" xfId="0" applyFont="true" applyBorder="true" applyAlignment="true" applyProtection="true">
      <alignment horizontal="general" vertical="center" textRotation="0" wrapText="false" indent="0" shrinkToFit="false"/>
      <protection locked="true" hidden="false"/>
    </xf>
    <xf numFmtId="167" fontId="19" fillId="0" borderId="7" xfId="0" applyFont="true" applyBorder="true" applyAlignment="true" applyProtection="true">
      <alignment horizontal="right" vertical="center" textRotation="0" wrapText="false" indent="0" shrinkToFit="false"/>
      <protection locked="true" hidden="false"/>
    </xf>
    <xf numFmtId="164" fontId="19" fillId="0" borderId="0" xfId="0" applyFont="true" applyBorder="false" applyAlignment="true" applyProtection="true">
      <alignment horizontal="right" vertical="center" textRotation="0" wrapText="false" indent="0" shrinkToFit="false"/>
      <protection locked="true" hidden="false"/>
    </xf>
    <xf numFmtId="167" fontId="30" fillId="0" borderId="12" xfId="0" applyFont="true" applyBorder="true" applyAlignment="true" applyProtection="true">
      <alignment horizontal="general" vertical="center" textRotation="0" wrapText="true" indent="0" shrinkToFit="false"/>
      <protection locked="true" hidden="false"/>
    </xf>
    <xf numFmtId="167" fontId="30" fillId="0" borderId="13" xfId="0" applyFont="true" applyBorder="true" applyAlignment="true" applyProtection="true">
      <alignment horizontal="general" vertical="center" textRotation="0" wrapText="false" indent="0" shrinkToFit="false"/>
      <protection locked="true" hidden="false"/>
    </xf>
    <xf numFmtId="167" fontId="15" fillId="0" borderId="8" xfId="0" applyFont="true" applyBorder="true" applyAlignment="true" applyProtection="true">
      <alignment horizontal="general" vertical="center" textRotation="0" wrapText="true" indent="0" shrinkToFit="false"/>
      <protection locked="true" hidden="false"/>
    </xf>
    <xf numFmtId="167" fontId="15" fillId="0" borderId="8" xfId="0" applyFont="true" applyBorder="true" applyAlignment="true" applyProtection="true">
      <alignment horizontal="left" vertical="center" textRotation="0" wrapText="true" indent="0" shrinkToFit="false"/>
      <protection locked="true" hidden="false"/>
    </xf>
    <xf numFmtId="167" fontId="15" fillId="0" borderId="9" xfId="0" applyFont="true" applyBorder="true" applyAlignment="true" applyProtection="true">
      <alignment horizontal="right" vertical="center" textRotation="0" wrapText="false" indent="0" shrinkToFit="false"/>
      <protection locked="true" hidden="false"/>
    </xf>
    <xf numFmtId="167" fontId="32" fillId="0" borderId="8" xfId="0" applyFont="true" applyBorder="true" applyAlignment="true" applyProtection="true">
      <alignment horizontal="left" vertical="center" textRotation="0" wrapText="true" indent="0" shrinkToFit="false"/>
      <protection locked="true" hidden="false"/>
    </xf>
    <xf numFmtId="167" fontId="15" fillId="0" borderId="34" xfId="0" applyFont="true" applyBorder="true" applyAlignment="true" applyProtection="true">
      <alignment horizontal="left" vertical="center" textRotation="0" wrapText="true" indent="0" shrinkToFit="false"/>
      <protection locked="true" hidden="false"/>
    </xf>
    <xf numFmtId="167" fontId="60" fillId="0" borderId="35" xfId="0" applyFont="true" applyBorder="true" applyAlignment="true" applyProtection="true">
      <alignment horizontal="left" vertical="center" textRotation="0" wrapText="true" indent="0" shrinkToFit="false"/>
      <protection locked="true" hidden="false"/>
    </xf>
    <xf numFmtId="167" fontId="60" fillId="0" borderId="9" xfId="0" applyFont="true" applyBorder="true" applyAlignment="true" applyProtection="true">
      <alignment horizontal="right" vertical="center" textRotation="0" wrapText="false" indent="0" shrinkToFit="false"/>
      <protection locked="true" hidden="false"/>
    </xf>
    <xf numFmtId="167" fontId="15" fillId="0" borderId="35" xfId="0" applyFont="true" applyBorder="true" applyAlignment="true" applyProtection="true">
      <alignment horizontal="left" vertical="center" textRotation="0" wrapText="true" indent="0" shrinkToFit="false"/>
      <protection locked="true" hidden="false"/>
    </xf>
    <xf numFmtId="167" fontId="30" fillId="0" borderId="8" xfId="0" applyFont="true" applyBorder="true" applyAlignment="true" applyProtection="true">
      <alignment horizontal="left" vertical="center" textRotation="0" wrapText="true" indent="0" shrinkToFit="false"/>
      <protection locked="true" hidden="false"/>
    </xf>
    <xf numFmtId="167" fontId="60" fillId="0" borderId="9" xfId="0" applyFont="true" applyBorder="true" applyAlignment="true" applyProtection="true">
      <alignment horizontal="left" vertical="center" textRotation="0" wrapText="false" indent="0" shrinkToFit="false"/>
      <protection locked="true" hidden="false"/>
    </xf>
    <xf numFmtId="167" fontId="6" fillId="0" borderId="7" xfId="0" applyFont="true" applyBorder="true" applyAlignment="true" applyProtection="true">
      <alignment horizontal="right" vertical="center" textRotation="0" wrapText="false" indent="0" shrinkToFit="false"/>
      <protection locked="true" hidden="false"/>
    </xf>
    <xf numFmtId="164" fontId="6" fillId="0" borderId="0" xfId="0" applyFont="true" applyBorder="false" applyAlignment="true" applyProtection="true">
      <alignment horizontal="right" vertical="center" textRotation="0" wrapText="false" indent="0" shrinkToFit="false"/>
      <protection locked="true" hidden="false"/>
    </xf>
    <xf numFmtId="167" fontId="15" fillId="0" borderId="9" xfId="0" applyFont="true" applyBorder="true" applyAlignment="true" applyProtection="true">
      <alignment horizontal="left" vertical="center" textRotation="0" wrapText="false" indent="0" shrinkToFit="false"/>
      <protection locked="true" hidden="false"/>
    </xf>
    <xf numFmtId="167" fontId="15" fillId="0" borderId="9" xfId="0" applyFont="true" applyBorder="true" applyAlignment="true" applyProtection="true">
      <alignment horizontal="general" vertical="center" textRotation="0" wrapText="false" indent="0" shrinkToFit="false"/>
      <protection locked="true" hidden="false"/>
    </xf>
    <xf numFmtId="167" fontId="15" fillId="0" borderId="11" xfId="0" applyFont="true" applyBorder="true" applyAlignment="true" applyProtection="true">
      <alignment horizontal="general" vertical="center" textRotation="0" wrapText="false" indent="0" shrinkToFit="false"/>
      <protection locked="true" hidden="false"/>
    </xf>
    <xf numFmtId="167" fontId="31" fillId="0" borderId="12" xfId="0" applyFont="true" applyBorder="true" applyAlignment="true" applyProtection="true">
      <alignment horizontal="general" vertical="center" textRotation="0" wrapText="true" indent="0" shrinkToFit="false"/>
      <protection locked="true" hidden="false"/>
    </xf>
    <xf numFmtId="167" fontId="60" fillId="0" borderId="13"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general" vertical="bottom" textRotation="0" wrapText="false" indent="0" shrinkToFit="false"/>
      <protection locked="true" hidden="false"/>
    </xf>
    <xf numFmtId="164" fontId="59" fillId="0" borderId="9" xfId="0" applyFont="true" applyBorder="true" applyAlignment="true" applyProtection="true">
      <alignment horizontal="left" vertical="center" textRotation="0" wrapText="false" indent="0" shrinkToFit="false"/>
      <protection locked="true" hidden="false"/>
    </xf>
    <xf numFmtId="164" fontId="0" fillId="0" borderId="8" xfId="0" applyFont="true" applyBorder="true" applyAlignment="true" applyProtection="true">
      <alignment horizontal="general" vertical="center" textRotation="0" wrapText="true" indent="0" shrinkToFit="false"/>
      <protection locked="true" hidden="false"/>
    </xf>
    <xf numFmtId="167" fontId="33" fillId="0" borderId="8" xfId="0" applyFont="true" applyBorder="true" applyAlignment="true" applyProtection="true">
      <alignment horizontal="general" vertical="center" textRotation="0" wrapText="true" indent="0" shrinkToFit="false"/>
      <protection locked="true" hidden="false"/>
    </xf>
    <xf numFmtId="167" fontId="61" fillId="0" borderId="9" xfId="0" applyFont="true" applyBorder="true" applyAlignment="true" applyProtection="true">
      <alignment horizontal="general" vertical="center" textRotation="0" wrapText="false" indent="0" shrinkToFit="false"/>
      <protection locked="true" hidden="false"/>
    </xf>
    <xf numFmtId="164" fontId="44" fillId="0" borderId="8" xfId="0" applyFont="true" applyBorder="true" applyAlignment="true" applyProtection="true">
      <alignment horizontal="general" vertical="center" textRotation="0" wrapText="true" indent="0" shrinkToFit="false"/>
      <protection locked="true" hidden="false"/>
    </xf>
    <xf numFmtId="168" fontId="56" fillId="0" borderId="9" xfId="0" applyFont="true" applyBorder="true" applyAlignment="true" applyProtection="true">
      <alignment horizontal="general" vertical="center" textRotation="0" wrapText="false" indent="0" shrinkToFit="false"/>
      <protection locked="true" hidden="false"/>
    </xf>
    <xf numFmtId="167" fontId="62" fillId="0" borderId="0" xfId="0" applyFont="true" applyBorder="false" applyAlignment="true" applyProtection="true">
      <alignment horizontal="general" vertical="center" textRotation="0" wrapText="false" indent="0" shrinkToFit="false"/>
      <protection locked="true" hidden="false"/>
    </xf>
    <xf numFmtId="167" fontId="63" fillId="0" borderId="0" xfId="0" applyFont="true" applyBorder="false" applyAlignment="true" applyProtection="true">
      <alignment horizontal="general" vertical="center" textRotation="0" wrapText="false" indent="0" shrinkToFit="false"/>
      <protection locked="true" hidden="false"/>
    </xf>
    <xf numFmtId="169" fontId="44" fillId="0" borderId="8" xfId="0" applyFont="true" applyBorder="true" applyAlignment="true" applyProtection="true">
      <alignment horizontal="general" vertical="center" textRotation="0" wrapText="true" indent="0" shrinkToFit="false"/>
      <protection locked="true" hidden="false"/>
    </xf>
    <xf numFmtId="169" fontId="48" fillId="0" borderId="8" xfId="0" applyFont="true" applyBorder="true" applyAlignment="true" applyProtection="true">
      <alignment horizontal="general" vertical="center" textRotation="0" wrapText="true" indent="0" shrinkToFit="false"/>
      <protection locked="true" hidden="false"/>
    </xf>
    <xf numFmtId="168" fontId="59" fillId="0" borderId="9" xfId="0" applyFont="true" applyBorder="true" applyAlignment="true" applyProtection="true">
      <alignment horizontal="general" vertical="center" textRotation="0" wrapText="false" indent="0" shrinkToFit="false"/>
      <protection locked="true" hidden="false"/>
    </xf>
    <xf numFmtId="169" fontId="31" fillId="0" borderId="8" xfId="0" applyFont="true" applyBorder="true" applyAlignment="true" applyProtection="true">
      <alignment horizontal="general" vertical="center" textRotation="0" wrapText="true" indent="0" shrinkToFit="false"/>
      <protection locked="true" hidden="false"/>
    </xf>
    <xf numFmtId="168" fontId="31" fillId="0" borderId="9" xfId="0" applyFont="true" applyBorder="true" applyAlignment="true" applyProtection="true">
      <alignment horizontal="general" vertical="center" textRotation="0" wrapText="false" indent="0" shrinkToFit="false"/>
      <protection locked="true" hidden="false"/>
    </xf>
    <xf numFmtId="167" fontId="62" fillId="3" borderId="0" xfId="0" applyFont="true" applyBorder="false" applyAlignment="true" applyProtection="true">
      <alignment horizontal="general" vertical="center" textRotation="0" wrapText="false" indent="0" shrinkToFit="false"/>
      <protection locked="true" hidden="false"/>
    </xf>
    <xf numFmtId="167" fontId="63" fillId="3" borderId="0" xfId="0" applyFont="true" applyBorder="false" applyAlignment="true" applyProtection="true">
      <alignment horizontal="general" vertical="center" textRotation="0" wrapText="false" indent="0" shrinkToFit="false"/>
      <protection locked="true" hidden="false"/>
    </xf>
    <xf numFmtId="173" fontId="0" fillId="0" borderId="8" xfId="0" applyFont="true" applyBorder="true" applyAlignment="true" applyProtection="true">
      <alignment horizontal="general" vertical="center" textRotation="0" wrapText="true" indent="0" shrinkToFit="false"/>
      <protection locked="true" hidden="false"/>
    </xf>
    <xf numFmtId="173" fontId="0" fillId="0" borderId="10" xfId="0" applyFont="true" applyBorder="true" applyAlignment="true" applyProtection="true">
      <alignment horizontal="general" vertical="center" textRotation="0" wrapText="true" indent="0" shrinkToFit="false"/>
      <protection locked="true" hidden="false"/>
    </xf>
    <xf numFmtId="173" fontId="59" fillId="0" borderId="12" xfId="0" applyFont="true" applyBorder="true" applyAlignment="true" applyProtection="true">
      <alignment horizontal="general" vertical="center" textRotation="0" wrapText="true" indent="0" shrinkToFit="false"/>
      <protection locked="true" hidden="false"/>
    </xf>
    <xf numFmtId="172" fontId="48" fillId="0" borderId="8" xfId="22" applyFont="true" applyBorder="true" applyAlignment="true" applyProtection="true">
      <alignment horizontal="general" vertical="bottom" textRotation="0" wrapText="true" indent="0" shrinkToFit="false"/>
      <protection locked="true" hidden="false"/>
    </xf>
    <xf numFmtId="172" fontId="64" fillId="0" borderId="8" xfId="22" applyFont="true" applyBorder="true" applyAlignment="true" applyProtection="true">
      <alignment horizontal="general" vertical="bottom" textRotation="0" wrapText="true" indent="0" shrinkToFit="false"/>
      <protection locked="true" hidden="false"/>
    </xf>
    <xf numFmtId="167" fontId="65" fillId="0" borderId="9" xfId="0" applyFont="true" applyBorder="true" applyAlignment="true" applyProtection="true">
      <alignment horizontal="general" vertical="center" textRotation="0" wrapText="false" indent="0" shrinkToFit="false"/>
      <protection locked="true" hidden="false"/>
    </xf>
    <xf numFmtId="167" fontId="66" fillId="0" borderId="7" xfId="0" applyFont="true" applyBorder="true" applyAlignment="true" applyProtection="true">
      <alignment horizontal="general" vertical="center" textRotation="0" wrapText="false" indent="0" shrinkToFit="false"/>
      <protection locked="true" hidden="false"/>
    </xf>
    <xf numFmtId="164" fontId="67" fillId="0" borderId="0" xfId="0" applyFont="true" applyBorder="false" applyAlignment="true" applyProtection="true">
      <alignment horizontal="general" vertical="bottom" textRotation="0" wrapText="false" indent="0" shrinkToFit="false"/>
      <protection locked="true" hidden="false"/>
    </xf>
    <xf numFmtId="164" fontId="66" fillId="0" borderId="0" xfId="0" applyFont="true" applyBorder="false" applyAlignment="true" applyProtection="true">
      <alignment horizontal="general" vertical="bottom" textRotation="0" wrapText="false" indent="0" shrinkToFit="false"/>
      <protection locked="true" hidden="false"/>
    </xf>
    <xf numFmtId="172" fontId="59" fillId="0" borderId="8" xfId="22" applyFont="true" applyBorder="true" applyAlignment="true" applyProtection="true">
      <alignment horizontal="general" vertical="bottom" textRotation="0" wrapText="true" indent="0" shrinkToFit="false"/>
      <protection locked="true" hidden="false"/>
    </xf>
    <xf numFmtId="172" fontId="59" fillId="0" borderId="8" xfId="22" applyFont="true" applyBorder="true" applyAlignment="true" applyProtection="true">
      <alignment horizontal="left" vertical="center" textRotation="0" wrapText="true" indent="0" shrinkToFit="false"/>
      <protection locked="true" hidden="false"/>
    </xf>
    <xf numFmtId="173" fontId="33" fillId="0" borderId="34" xfId="0" applyFont="true" applyBorder="true" applyAlignment="true" applyProtection="true">
      <alignment horizontal="general" vertical="center" textRotation="0" wrapText="true" indent="0" shrinkToFit="false"/>
      <protection locked="true" hidden="false"/>
    </xf>
    <xf numFmtId="173" fontId="0" fillId="0" borderId="12" xfId="0" applyFont="true" applyBorder="true" applyAlignment="true" applyProtection="true">
      <alignment horizontal="general" vertical="center" textRotation="0" wrapText="true" indent="0" shrinkToFit="false"/>
      <protection locked="true" hidden="false"/>
    </xf>
    <xf numFmtId="172" fontId="0" fillId="0" borderId="8" xfId="0" applyFont="true" applyBorder="true" applyAlignment="true" applyProtection="true">
      <alignment horizontal="general" vertical="center" textRotation="0" wrapText="true" indent="0" shrinkToFit="false"/>
      <protection locked="true" hidden="false"/>
    </xf>
    <xf numFmtId="172" fontId="0" fillId="0" borderId="10" xfId="0" applyFont="true" applyBorder="true" applyAlignment="true" applyProtection="true">
      <alignment horizontal="general" vertical="center" textRotation="0" wrapText="true" indent="0" shrinkToFit="false"/>
      <protection locked="true" hidden="false"/>
    </xf>
    <xf numFmtId="172" fontId="0" fillId="0" borderId="12" xfId="0" applyFont="true" applyBorder="true" applyAlignment="true" applyProtection="true">
      <alignment horizontal="general" vertical="center" textRotation="0" wrapText="true" indent="0" shrinkToFit="false"/>
      <protection locked="true" hidden="false"/>
    </xf>
    <xf numFmtId="172" fontId="48" fillId="0" borderId="8" xfId="22" applyFont="true" applyBorder="true" applyAlignment="true" applyProtection="true">
      <alignment horizontal="general" vertical="center" textRotation="0" wrapText="true" indent="0" shrinkToFit="false"/>
      <protection locked="true" hidden="false"/>
    </xf>
    <xf numFmtId="173" fontId="48" fillId="0" borderId="8" xfId="0" applyFont="true" applyBorder="true" applyAlignment="true" applyProtection="true">
      <alignment horizontal="general" vertical="center" textRotation="0" wrapText="tru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19" fillId="0" borderId="0" xfId="0" applyFont="true" applyBorder="false" applyAlignment="true" applyProtection="true">
      <alignment horizontal="general" vertical="center" textRotation="0" wrapText="false" indent="0" shrinkToFit="false"/>
      <protection locked="true" hidden="false"/>
    </xf>
    <xf numFmtId="167" fontId="29" fillId="0" borderId="7" xfId="0" applyFont="true" applyBorder="true" applyAlignment="true" applyProtection="true">
      <alignment horizontal="general" vertical="center" textRotation="0" wrapText="false" indent="0" shrinkToFit="false"/>
      <protection locked="true" hidden="false"/>
    </xf>
    <xf numFmtId="164" fontId="69" fillId="0" borderId="0" xfId="0" applyFont="true" applyBorder="false" applyAlignment="true" applyProtection="true">
      <alignment horizontal="general" vertical="center" textRotation="0" wrapText="false" indent="0" shrinkToFit="false"/>
      <protection locked="true" hidden="false"/>
    </xf>
    <xf numFmtId="164" fontId="29" fillId="0" borderId="0" xfId="0" applyFont="true" applyBorder="false" applyAlignment="true" applyProtection="true">
      <alignment horizontal="general" vertical="center" textRotation="0" wrapText="false" indent="0" shrinkToFit="false"/>
      <protection locked="true" hidden="false"/>
    </xf>
    <xf numFmtId="173" fontId="31" fillId="0" borderId="8" xfId="0" applyFont="true" applyBorder="true" applyAlignment="true" applyProtection="true">
      <alignment horizontal="general" vertical="center" textRotation="0" wrapText="true" indent="0" shrinkToFit="false"/>
      <protection locked="true" hidden="false"/>
    </xf>
    <xf numFmtId="167" fontId="4" fillId="0" borderId="8" xfId="0" applyFont="true" applyBorder="true" applyAlignment="true" applyProtection="true">
      <alignment horizontal="general" vertical="center" textRotation="0" wrapText="true" indent="0" shrinkToFit="false"/>
      <protection locked="true" hidden="false"/>
    </xf>
    <xf numFmtId="167" fontId="15" fillId="0" borderId="34" xfId="22" applyFont="true" applyBorder="true" applyAlignment="true" applyProtection="true">
      <alignment horizontal="left" vertical="center" textRotation="0" wrapText="true" indent="0" shrinkToFit="false"/>
      <protection locked="true" hidden="false"/>
    </xf>
    <xf numFmtId="173" fontId="71" fillId="0" borderId="8" xfId="0" applyFont="true" applyBorder="true" applyAlignment="true" applyProtection="true">
      <alignment horizontal="general" vertical="center" textRotation="0" wrapText="true" indent="0" shrinkToFit="false"/>
      <protection locked="true" hidden="false"/>
    </xf>
    <xf numFmtId="173" fontId="32" fillId="0" borderId="8" xfId="0" applyFont="true" applyBorder="true" applyAlignment="true" applyProtection="true">
      <alignment horizontal="general" vertical="center" textRotation="0" wrapText="true" indent="0" shrinkToFit="false"/>
      <protection locked="true" hidden="false"/>
    </xf>
    <xf numFmtId="167" fontId="21" fillId="0" borderId="7" xfId="0" applyFont="true" applyBorder="true" applyAlignment="true" applyProtection="true">
      <alignment horizontal="general" vertical="center" textRotation="0" wrapText="false" indent="0" shrinkToFit="false"/>
      <protection locked="true" hidden="false"/>
    </xf>
    <xf numFmtId="164" fontId="23" fillId="0" borderId="0" xfId="0" applyFont="true" applyBorder="false" applyAlignment="true" applyProtection="true">
      <alignment horizontal="general" vertical="bottom" textRotation="0" wrapText="false" indent="0" shrinkToFit="false"/>
      <protection locked="true" hidden="false"/>
    </xf>
    <xf numFmtId="164" fontId="21" fillId="0" borderId="0" xfId="0" applyFont="true" applyBorder="false" applyAlignment="true" applyProtection="true">
      <alignment horizontal="general" vertical="bottom" textRotation="0" wrapText="false" indent="0" shrinkToFit="false"/>
      <protection locked="true" hidden="false"/>
    </xf>
    <xf numFmtId="173" fontId="32" fillId="0" borderId="8" xfId="22" applyFont="true" applyBorder="true" applyAlignment="true" applyProtection="true">
      <alignment horizontal="general" vertical="center" textRotation="0" wrapText="true" indent="0" shrinkToFit="false"/>
      <protection locked="true" hidden="false"/>
    </xf>
    <xf numFmtId="173" fontId="32" fillId="0" borderId="8" xfId="22" applyFont="true" applyBorder="true" applyAlignment="true" applyProtection="true">
      <alignment horizontal="general" vertical="bottom" textRotation="0" wrapText="true" indent="0" shrinkToFit="false"/>
      <protection locked="true" hidden="false"/>
    </xf>
    <xf numFmtId="173" fontId="0" fillId="0" borderId="36" xfId="0" applyFont="true" applyBorder="true" applyAlignment="true" applyProtection="true">
      <alignment horizontal="general" vertical="center" textRotation="0" wrapText="true" indent="0" shrinkToFit="false"/>
      <protection locked="true" hidden="false"/>
    </xf>
    <xf numFmtId="167" fontId="59" fillId="0" borderId="37" xfId="0" applyFont="true" applyBorder="true" applyAlignment="true" applyProtection="true">
      <alignment horizontal="general" vertical="center" textRotation="0" wrapText="false" indent="0" shrinkToFit="false"/>
      <protection locked="true" hidden="false"/>
    </xf>
    <xf numFmtId="167" fontId="33" fillId="0" borderId="12" xfId="0" applyFont="true" applyBorder="true" applyAlignment="true" applyProtection="true">
      <alignment horizontal="general" vertical="center" textRotation="0" wrapText="true" indent="0" shrinkToFit="false"/>
      <protection locked="true" hidden="false"/>
    </xf>
    <xf numFmtId="167" fontId="61" fillId="0" borderId="13" xfId="0" applyFont="true" applyBorder="true" applyAlignment="true" applyProtection="true">
      <alignment horizontal="general" vertical="center" textRotation="0" wrapText="false" indent="0" shrinkToFit="false"/>
      <protection locked="true" hidden="false"/>
    </xf>
    <xf numFmtId="167" fontId="26" fillId="0" borderId="0" xfId="0" applyFont="true" applyBorder="false" applyAlignment="true" applyProtection="true">
      <alignment horizontal="center" vertical="center" textRotation="0" wrapText="false" indent="0" shrinkToFit="false"/>
      <protection locked="true" hidden="false"/>
    </xf>
    <xf numFmtId="167" fontId="0" fillId="0" borderId="8" xfId="0" applyFont="true" applyBorder="true" applyAlignment="true" applyProtection="true">
      <alignment horizontal="general" vertical="center" textRotation="0" wrapText="false" indent="0" shrinkToFit="false"/>
      <protection locked="true" hidden="false"/>
    </xf>
    <xf numFmtId="164" fontId="72" fillId="0" borderId="0" xfId="0" applyFont="true" applyBorder="false" applyAlignment="true" applyProtection="true">
      <alignment horizontal="general" vertical="center" textRotation="0" wrapText="false" indent="0" shrinkToFit="false"/>
      <protection locked="true" hidden="false"/>
    </xf>
    <xf numFmtId="167" fontId="72" fillId="0" borderId="0" xfId="0" applyFont="true" applyBorder="false" applyAlignment="true" applyProtection="true">
      <alignment horizontal="general" vertical="center" textRotation="0" wrapText="false" indent="0" shrinkToFit="false"/>
      <protection locked="true" hidden="false"/>
    </xf>
    <xf numFmtId="164" fontId="72" fillId="0" borderId="0" xfId="0" applyFont="true" applyBorder="false" applyAlignment="true" applyProtection="true">
      <alignment horizontal="general" vertical="bottom" textRotation="0" wrapText="false" indent="0" shrinkToFit="false"/>
      <protection locked="true" hidden="false"/>
    </xf>
    <xf numFmtId="167" fontId="0" fillId="0" borderId="10" xfId="0" applyFont="true" applyBorder="true" applyAlignment="true" applyProtection="true">
      <alignment horizontal="general" vertical="center" textRotation="0" wrapText="false" indent="0" shrinkToFit="false"/>
      <protection locked="true" hidden="false"/>
    </xf>
    <xf numFmtId="167" fontId="4" fillId="0" borderId="0" xfId="0" applyFont="true" applyBorder="true" applyAlignment="true" applyProtection="true">
      <alignment horizontal="general" vertical="bottom" textRotation="0" wrapText="false" indent="0" shrinkToFit="false"/>
      <protection locked="true" hidden="false"/>
    </xf>
    <xf numFmtId="167" fontId="32" fillId="0" borderId="0" xfId="0" applyFont="true" applyBorder="true" applyAlignment="true" applyProtection="true">
      <alignment horizontal="general" vertical="bottom" textRotation="0" wrapText="false" indent="0" shrinkToFit="false"/>
      <protection locked="true" hidden="false"/>
    </xf>
    <xf numFmtId="167" fontId="59" fillId="0" borderId="0" xfId="0" applyFont="true" applyBorder="true" applyAlignment="true" applyProtection="true">
      <alignment horizontal="general" vertical="bottom" textRotation="0" wrapText="false" indent="0" shrinkToFit="false"/>
      <protection locked="true" hidden="false"/>
    </xf>
    <xf numFmtId="167" fontId="73" fillId="0" borderId="0" xfId="24" applyFont="true" applyBorder="false" applyAlignment="true" applyProtection="true">
      <alignment horizontal="center" vertical="bottom" textRotation="0" wrapText="false" indent="0" shrinkToFit="false"/>
      <protection locked="true" hidden="false"/>
    </xf>
    <xf numFmtId="167" fontId="0" fillId="0" borderId="0" xfId="0" applyFont="false" applyBorder="true" applyAlignment="true" applyProtection="true">
      <alignment horizontal="general" vertical="bottom" textRotation="0" wrapText="false" indent="0" shrinkToFit="false"/>
      <protection locked="true" hidden="false"/>
    </xf>
    <xf numFmtId="164" fontId="57" fillId="0" borderId="0" xfId="0" applyFont="true" applyBorder="false" applyAlignment="true" applyProtection="true">
      <alignment horizontal="general" vertical="center" textRotation="0" wrapText="false" indent="0" shrinkToFit="false"/>
      <protection locked="true" hidden="false"/>
    </xf>
    <xf numFmtId="167" fontId="57" fillId="0" borderId="0" xfId="0" applyFont="true" applyBorder="true" applyAlignment="true" applyProtection="true">
      <alignment horizontal="general" vertical="center" textRotation="0" wrapText="false" indent="0" shrinkToFit="false"/>
      <protection locked="true" hidden="false"/>
    </xf>
    <xf numFmtId="164" fontId="57" fillId="0" borderId="0" xfId="0" applyFont="true" applyBorder="false" applyAlignment="true" applyProtection="true">
      <alignment horizontal="general" vertical="bottom" textRotation="0" wrapText="false" indent="0" shrinkToFit="false"/>
      <protection locked="true" hidden="false"/>
    </xf>
    <xf numFmtId="167" fontId="74" fillId="0" borderId="0" xfId="0" applyFont="true" applyBorder="false" applyAlignment="true" applyProtection="true">
      <alignment horizontal="center" vertical="bottom" textRotation="0" wrapText="false" indent="0" shrinkToFit="false"/>
      <protection locked="true" hidden="false"/>
    </xf>
    <xf numFmtId="167" fontId="7"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true" applyAlignment="true" applyProtection="true">
      <alignment horizontal="general" vertical="center" textRotation="0" wrapText="false" indent="0" shrinkToFit="false"/>
      <protection locked="true" hidden="false"/>
    </xf>
    <xf numFmtId="164" fontId="22" fillId="0" borderId="0" xfId="0" applyFont="true" applyBorder="false" applyAlignment="true" applyProtection="true">
      <alignment horizontal="general" vertical="bottom" textRotation="0" wrapText="false" indent="0" shrinkToFit="false"/>
      <protection locked="true" hidden="false"/>
    </xf>
    <xf numFmtId="164" fontId="26" fillId="0" borderId="0" xfId="0" applyFont="true" applyBorder="true" applyAlignment="true" applyProtection="true">
      <alignment horizontal="general" vertical="center" textRotation="0" wrapText="false" indent="0" shrinkToFit="false"/>
      <protection locked="true" hidden="false"/>
    </xf>
    <xf numFmtId="164" fontId="57" fillId="0" borderId="0" xfId="0" applyFont="true" applyBorder="true" applyAlignment="true" applyProtection="true">
      <alignment horizontal="general" vertical="center" textRotation="0" wrapText="false" indent="0" shrinkToFit="false"/>
      <protection locked="true" hidden="false"/>
    </xf>
    <xf numFmtId="164" fontId="29" fillId="0" borderId="0" xfId="0" applyFont="true" applyBorder="true" applyAlignment="true" applyProtection="true">
      <alignment horizontal="center" vertical="bottom" textRotation="0" wrapText="false" indent="0" shrinkToFit="false"/>
      <protection locked="true" hidden="false"/>
    </xf>
    <xf numFmtId="166" fontId="18" fillId="0" borderId="0" xfId="0" applyFont="true" applyBorder="true" applyAlignment="true" applyProtection="true">
      <alignment horizontal="center" vertical="bottom" textRotation="0" wrapText="false" indent="0" shrinkToFit="false"/>
      <protection locked="true" hidden="false"/>
    </xf>
    <xf numFmtId="167" fontId="18" fillId="0" borderId="0" xfId="0" applyFont="true" applyBorder="false" applyAlignment="true" applyProtection="true">
      <alignment horizontal="general" vertical="bottom" textRotation="0" wrapText="false" indent="0" shrinkToFit="false"/>
      <protection locked="true" hidden="false"/>
    </xf>
    <xf numFmtId="164" fontId="18" fillId="0" borderId="0" xfId="0" applyFont="true" applyBorder="true" applyAlignment="true" applyProtection="true">
      <alignment horizontal="center" vertical="bottom" textRotation="0" wrapText="false" indent="0" shrinkToFit="false"/>
      <protection locked="true" hidden="false"/>
    </xf>
    <xf numFmtId="164" fontId="30" fillId="0" borderId="0" xfId="0" applyFont="true" applyBorder="true" applyAlignment="true" applyProtection="true">
      <alignment horizontal="center"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Comma 2" xfId="20"/>
    <cellStyle name="Normal 3" xfId="21"/>
    <cellStyle name="Normal 3 2" xfId="22"/>
    <cellStyle name="Normal_ordonanta 158 NAN MF" xfId="23"/>
    <cellStyle name="Normal_Sheet1" xfId="24"/>
    <cellStyle name="Normal_vaslui, bilant 30.06.2007" xfId="25"/>
  </cellStyle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11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98" activeCellId="0" sqref="B98"/>
    </sheetView>
  </sheetViews>
  <sheetFormatPr defaultColWidth="36.3984375" defaultRowHeight="15.8" zeroHeight="false" outlineLevelRow="0" outlineLevelCol="0"/>
  <cols>
    <col collapsed="false" customWidth="true" hidden="false" outlineLevel="0" max="1" min="1" style="1" width="6.39"/>
    <col collapsed="false" customWidth="true" hidden="false" outlineLevel="0" max="2" min="2" style="2" width="65.12"/>
    <col collapsed="false" customWidth="true" hidden="false" outlineLevel="0" max="3" min="3" style="3" width="7.83"/>
    <col collapsed="false" customWidth="true" hidden="false" outlineLevel="0" max="4" min="4" style="2" width="30.7"/>
    <col collapsed="false" customWidth="true" hidden="false" outlineLevel="0" max="5" min="5" style="4" width="31.26"/>
    <col collapsed="false" customWidth="false" hidden="false" outlineLevel="0" max="6" min="6" style="2" width="36.4"/>
    <col collapsed="false" customWidth="false" hidden="false" outlineLevel="0" max="7" min="7" style="5" width="36.4"/>
    <col collapsed="false" customWidth="false" hidden="false" outlineLevel="0" max="252" min="8" style="2" width="36.4"/>
  </cols>
  <sheetData>
    <row r="1" customFormat="false" ht="15.8" hidden="false" customHeight="false" outlineLevel="0" collapsed="false">
      <c r="A1" s="6" t="s">
        <v>0</v>
      </c>
      <c r="B1" s="6"/>
      <c r="C1" s="6"/>
      <c r="D1" s="6"/>
      <c r="E1" s="6"/>
    </row>
    <row r="2" customFormat="false" ht="15.8" hidden="false" customHeight="false" outlineLevel="0" collapsed="false">
      <c r="A2" s="7"/>
      <c r="B2" s="8"/>
      <c r="C2" s="9"/>
      <c r="D2" s="8"/>
      <c r="E2" s="8"/>
    </row>
    <row r="3" customFormat="false" ht="15.8" hidden="false" customHeight="false" outlineLevel="0" collapsed="false">
      <c r="A3" s="10" t="s">
        <v>1</v>
      </c>
      <c r="B3" s="10"/>
      <c r="C3" s="10"/>
      <c r="D3" s="10"/>
      <c r="E3" s="11"/>
    </row>
    <row r="4" customFormat="false" ht="15.8" hidden="false" customHeight="false" outlineLevel="0" collapsed="false">
      <c r="A4" s="7"/>
      <c r="B4" s="12"/>
      <c r="C4" s="12"/>
      <c r="D4" s="12"/>
      <c r="E4" s="8"/>
    </row>
    <row r="5" customFormat="false" ht="15.8" hidden="false" customHeight="false" outlineLevel="0" collapsed="false">
      <c r="A5" s="10" t="s">
        <v>2</v>
      </c>
      <c r="B5" s="10"/>
      <c r="C5" s="13"/>
      <c r="D5" s="13"/>
      <c r="E5" s="11"/>
    </row>
    <row r="6" customFormat="false" ht="15.8" hidden="false" customHeight="false" outlineLevel="0" collapsed="false">
      <c r="A6" s="14"/>
      <c r="B6" s="14"/>
      <c r="C6" s="14"/>
      <c r="D6" s="8"/>
      <c r="E6" s="8"/>
    </row>
    <row r="7" customFormat="false" ht="15.8" hidden="false" customHeight="false" outlineLevel="0" collapsed="false">
      <c r="A7" s="10" t="s">
        <v>3</v>
      </c>
      <c r="B7" s="10"/>
      <c r="C7" s="10"/>
      <c r="D7" s="10"/>
      <c r="E7" s="11"/>
    </row>
    <row r="8" customFormat="false" ht="15.8" hidden="false" customHeight="false" outlineLevel="0" collapsed="false">
      <c r="A8" s="7"/>
      <c r="B8" s="12"/>
      <c r="C8" s="12"/>
      <c r="D8" s="12"/>
      <c r="E8" s="8"/>
    </row>
    <row r="9" customFormat="false" ht="15.8" hidden="false" customHeight="false" outlineLevel="0" collapsed="false">
      <c r="A9" s="10" t="s">
        <v>4</v>
      </c>
      <c r="B9" s="10"/>
      <c r="C9" s="10"/>
      <c r="D9" s="11"/>
      <c r="E9" s="11"/>
    </row>
    <row r="10" customFormat="false" ht="15.8" hidden="false" customHeight="false" outlineLevel="0" collapsed="false">
      <c r="A10" s="7"/>
      <c r="B10" s="12"/>
      <c r="C10" s="12"/>
      <c r="D10" s="8"/>
    </row>
    <row r="11" customFormat="false" ht="15.8" hidden="false" customHeight="false" outlineLevel="0" collapsed="false">
      <c r="A11" s="15" t="s">
        <v>5</v>
      </c>
      <c r="B11" s="15"/>
      <c r="C11" s="15"/>
      <c r="D11" s="15"/>
      <c r="E11" s="15"/>
    </row>
    <row r="12" customFormat="false" ht="15.8" hidden="false" customHeight="false" outlineLevel="0" collapsed="false">
      <c r="A12" s="15" t="s">
        <v>6</v>
      </c>
      <c r="B12" s="15"/>
      <c r="C12" s="15"/>
      <c r="D12" s="15"/>
      <c r="E12" s="15"/>
    </row>
    <row r="13" customFormat="false" ht="15.8" hidden="false" customHeight="false" outlineLevel="0" collapsed="false">
      <c r="A13" s="16" t="s">
        <v>7</v>
      </c>
      <c r="B13" s="17"/>
      <c r="C13" s="18"/>
      <c r="D13" s="17"/>
      <c r="E13" s="19" t="s">
        <v>8</v>
      </c>
      <c r="H13" s="20"/>
    </row>
    <row r="14" customFormat="false" ht="15.8" hidden="false" customHeight="true" outlineLevel="0" collapsed="false">
      <c r="A14" s="21" t="s">
        <v>9</v>
      </c>
      <c r="B14" s="22" t="s">
        <v>10</v>
      </c>
      <c r="C14" s="23" t="s">
        <v>11</v>
      </c>
      <c r="D14" s="24" t="s">
        <v>12</v>
      </c>
      <c r="E14" s="25" t="s">
        <v>13</v>
      </c>
    </row>
    <row r="15" customFormat="false" ht="15.8" hidden="false" customHeight="false" outlineLevel="0" collapsed="false">
      <c r="A15" s="21"/>
      <c r="B15" s="22"/>
      <c r="C15" s="23"/>
      <c r="D15" s="24"/>
      <c r="E15" s="25"/>
    </row>
    <row r="16" s="31" customFormat="true" ht="15.8" hidden="false" customHeight="false" outlineLevel="0" collapsed="false">
      <c r="A16" s="26" t="s">
        <v>14</v>
      </c>
      <c r="B16" s="27" t="s">
        <v>15</v>
      </c>
      <c r="C16" s="28" t="s">
        <v>16</v>
      </c>
      <c r="D16" s="29" t="n">
        <v>1</v>
      </c>
      <c r="E16" s="30" t="n">
        <v>2</v>
      </c>
      <c r="G16" s="32"/>
    </row>
    <row r="17" customFormat="false" ht="17.35" hidden="false" customHeight="false" outlineLevel="0" collapsed="false">
      <c r="A17" s="33" t="n">
        <v>1</v>
      </c>
      <c r="B17" s="34" t="s">
        <v>17</v>
      </c>
      <c r="C17" s="35" t="s">
        <v>18</v>
      </c>
      <c r="D17" s="36"/>
      <c r="E17" s="37"/>
      <c r="G17" s="2"/>
    </row>
    <row r="18" customFormat="false" ht="17.35" hidden="false" customHeight="false" outlineLevel="0" collapsed="false">
      <c r="A18" s="38" t="n">
        <v>2</v>
      </c>
      <c r="B18" s="39" t="s">
        <v>19</v>
      </c>
      <c r="C18" s="40" t="s">
        <v>20</v>
      </c>
      <c r="D18" s="36"/>
      <c r="E18" s="37"/>
      <c r="G18" s="2"/>
    </row>
    <row r="19" customFormat="false" ht="52.2" hidden="false" customHeight="false" outlineLevel="0" collapsed="false">
      <c r="A19" s="38" t="n">
        <v>3</v>
      </c>
      <c r="B19" s="39" t="s">
        <v>21</v>
      </c>
      <c r="C19" s="40" t="s">
        <v>22</v>
      </c>
      <c r="D19" s="36" t="n">
        <v>4673</v>
      </c>
      <c r="E19" s="36" t="n">
        <v>1398</v>
      </c>
      <c r="F19" s="41"/>
      <c r="G19" s="2"/>
    </row>
    <row r="20" customFormat="false" ht="64.9" hidden="false" customHeight="false" outlineLevel="0" collapsed="false">
      <c r="A20" s="38" t="n">
        <v>4</v>
      </c>
      <c r="B20" s="39" t="s">
        <v>23</v>
      </c>
      <c r="C20" s="40" t="s">
        <v>24</v>
      </c>
      <c r="D20" s="36" t="n">
        <v>116430</v>
      </c>
      <c r="E20" s="36" t="n">
        <v>207922</v>
      </c>
      <c r="F20" s="41"/>
      <c r="G20" s="2"/>
    </row>
    <row r="21" customFormat="false" ht="77.6" hidden="false" customHeight="false" outlineLevel="0" collapsed="false">
      <c r="A21" s="38" t="n">
        <v>5</v>
      </c>
      <c r="B21" s="42" t="s">
        <v>25</v>
      </c>
      <c r="C21" s="40" t="s">
        <v>26</v>
      </c>
      <c r="D21" s="36" t="n">
        <v>1762464</v>
      </c>
      <c r="E21" s="36" t="n">
        <v>2458494</v>
      </c>
      <c r="F21" s="41"/>
      <c r="G21" s="2"/>
    </row>
    <row r="22" customFormat="false" ht="26.85" hidden="false" customHeight="false" outlineLevel="0" collapsed="false">
      <c r="A22" s="38" t="n">
        <v>6</v>
      </c>
      <c r="B22" s="42" t="s">
        <v>27</v>
      </c>
      <c r="C22" s="40" t="s">
        <v>28</v>
      </c>
      <c r="D22" s="36"/>
      <c r="E22" s="36" t="n">
        <v>0</v>
      </c>
      <c r="F22" s="41"/>
      <c r="G22" s="2"/>
    </row>
    <row r="23" customFormat="false" ht="64.9" hidden="false" customHeight="false" outlineLevel="0" collapsed="false">
      <c r="A23" s="38" t="n">
        <v>7</v>
      </c>
      <c r="B23" s="42" t="s">
        <v>29</v>
      </c>
      <c r="C23" s="40" t="s">
        <v>30</v>
      </c>
      <c r="D23" s="36"/>
      <c r="E23" s="36" t="n">
        <v>0</v>
      </c>
      <c r="F23" s="41"/>
      <c r="G23" s="2"/>
    </row>
    <row r="24" customFormat="false" ht="26.85" hidden="false" customHeight="false" outlineLevel="0" collapsed="false">
      <c r="A24" s="38" t="n">
        <v>8</v>
      </c>
      <c r="B24" s="43" t="s">
        <v>31</v>
      </c>
      <c r="C24" s="40" t="s">
        <v>32</v>
      </c>
      <c r="D24" s="36"/>
      <c r="E24" s="36"/>
      <c r="F24" s="41"/>
      <c r="G24" s="2"/>
    </row>
    <row r="25" customFormat="false" ht="52.2" hidden="false" customHeight="false" outlineLevel="0" collapsed="false">
      <c r="A25" s="38" t="n">
        <v>9</v>
      </c>
      <c r="B25" s="42" t="s">
        <v>33</v>
      </c>
      <c r="C25" s="40" t="s">
        <v>34</v>
      </c>
      <c r="D25" s="36" t="n">
        <v>585894</v>
      </c>
      <c r="E25" s="36" t="n">
        <v>935425</v>
      </c>
      <c r="F25" s="41"/>
      <c r="G25" s="2"/>
    </row>
    <row r="26" customFormat="false" ht="39.55" hidden="false" customHeight="false" outlineLevel="0" collapsed="false">
      <c r="A26" s="38" t="n">
        <v>10</v>
      </c>
      <c r="B26" s="44" t="s">
        <v>35</v>
      </c>
      <c r="C26" s="40" t="n">
        <v>10</v>
      </c>
      <c r="D26" s="36" t="n">
        <v>585894</v>
      </c>
      <c r="E26" s="36" t="n">
        <v>935425</v>
      </c>
      <c r="F26" s="41"/>
      <c r="G26" s="2"/>
    </row>
    <row r="27" customFormat="false" ht="17.35" hidden="false" customHeight="false" outlineLevel="0" collapsed="false">
      <c r="A27" s="38" t="n">
        <v>11</v>
      </c>
      <c r="B27" s="39" t="s">
        <v>36</v>
      </c>
      <c r="C27" s="40" t="n">
        <v>15</v>
      </c>
      <c r="D27" s="36" t="n">
        <v>2469461</v>
      </c>
      <c r="E27" s="36" t="n">
        <v>3603239</v>
      </c>
      <c r="F27" s="41"/>
      <c r="G27" s="2"/>
    </row>
    <row r="28" customFormat="false" ht="17.35" hidden="false" customHeight="false" outlineLevel="0" collapsed="false">
      <c r="A28" s="38" t="n">
        <v>12</v>
      </c>
      <c r="B28" s="39" t="s">
        <v>37</v>
      </c>
      <c r="C28" s="40" t="n">
        <v>18</v>
      </c>
      <c r="D28" s="36"/>
      <c r="E28" s="36"/>
      <c r="F28" s="41"/>
      <c r="G28" s="2"/>
    </row>
    <row r="29" customFormat="false" ht="141" hidden="false" customHeight="false" outlineLevel="0" collapsed="false">
      <c r="A29" s="45" t="n">
        <v>13</v>
      </c>
      <c r="B29" s="46" t="s">
        <v>38</v>
      </c>
      <c r="C29" s="47" t="n">
        <v>19</v>
      </c>
      <c r="D29" s="36" t="n">
        <v>455547</v>
      </c>
      <c r="E29" s="36" t="n">
        <v>423043</v>
      </c>
      <c r="F29" s="41"/>
      <c r="G29" s="2"/>
    </row>
    <row r="30" customFormat="false" ht="26.85" hidden="false" customHeight="false" outlineLevel="0" collapsed="false">
      <c r="A30" s="48" t="n">
        <v>14</v>
      </c>
      <c r="B30" s="49" t="s">
        <v>39</v>
      </c>
      <c r="C30" s="50" t="n">
        <v>20</v>
      </c>
      <c r="D30" s="36"/>
      <c r="E30" s="36"/>
      <c r="F30" s="41"/>
      <c r="G30" s="2"/>
    </row>
    <row r="31" customFormat="false" ht="77.6" hidden="false" customHeight="false" outlineLevel="0" collapsed="false">
      <c r="A31" s="38" t="n">
        <v>15</v>
      </c>
      <c r="B31" s="42" t="s">
        <v>40</v>
      </c>
      <c r="C31" s="40" t="n">
        <v>21</v>
      </c>
      <c r="D31" s="36" t="n">
        <v>1839396</v>
      </c>
      <c r="E31" s="36" t="n">
        <v>44382062</v>
      </c>
      <c r="F31" s="41"/>
      <c r="G31" s="2"/>
    </row>
    <row r="32" customFormat="false" ht="26.85" hidden="false" customHeight="false" outlineLevel="0" collapsed="false">
      <c r="A32" s="38" t="n">
        <v>16</v>
      </c>
      <c r="B32" s="42" t="s">
        <v>41</v>
      </c>
      <c r="C32" s="51" t="s">
        <v>42</v>
      </c>
      <c r="D32" s="36"/>
      <c r="E32" s="36"/>
      <c r="F32" s="41"/>
      <c r="G32" s="2"/>
    </row>
    <row r="33" customFormat="false" ht="39.55" hidden="false" customHeight="false" outlineLevel="0" collapsed="false">
      <c r="A33" s="38" t="n">
        <v>17</v>
      </c>
      <c r="B33" s="42" t="s">
        <v>43</v>
      </c>
      <c r="C33" s="52" t="n">
        <v>22</v>
      </c>
      <c r="D33" s="36" t="n">
        <v>977916</v>
      </c>
      <c r="E33" s="36" t="n">
        <v>299619</v>
      </c>
      <c r="F33" s="41"/>
      <c r="G33" s="2"/>
    </row>
    <row r="34" customFormat="false" ht="26.85" hidden="false" customHeight="false" outlineLevel="0" collapsed="false">
      <c r="A34" s="38" t="n">
        <v>18</v>
      </c>
      <c r="B34" s="53" t="s">
        <v>44</v>
      </c>
      <c r="C34" s="54" t="s">
        <v>45</v>
      </c>
      <c r="D34" s="36"/>
      <c r="E34" s="36" t="n">
        <v>0</v>
      </c>
      <c r="F34" s="41"/>
      <c r="G34" s="2"/>
    </row>
    <row r="35" customFormat="false" ht="102.95" hidden="false" customHeight="false" outlineLevel="0" collapsed="false">
      <c r="A35" s="38" t="n">
        <v>19</v>
      </c>
      <c r="B35" s="42" t="s">
        <v>46</v>
      </c>
      <c r="C35" s="40" t="n">
        <v>23</v>
      </c>
      <c r="D35" s="36" t="n">
        <v>83191317</v>
      </c>
      <c r="E35" s="36" t="n">
        <v>89627098</v>
      </c>
      <c r="F35" s="41"/>
      <c r="G35" s="2"/>
    </row>
    <row r="36" customFormat="false" ht="39.55" hidden="false" customHeight="false" outlineLevel="0" collapsed="false">
      <c r="A36" s="38" t="n">
        <v>20</v>
      </c>
      <c r="B36" s="43" t="s">
        <v>47</v>
      </c>
      <c r="C36" s="52" t="n">
        <v>24</v>
      </c>
      <c r="D36" s="36" t="n">
        <v>83191317</v>
      </c>
      <c r="E36" s="36" t="n">
        <v>89627098</v>
      </c>
      <c r="F36" s="41"/>
      <c r="G36" s="2"/>
    </row>
    <row r="37" customFormat="false" ht="128.35" hidden="false" customHeight="false" outlineLevel="0" collapsed="false">
      <c r="A37" s="38" t="n">
        <v>21</v>
      </c>
      <c r="B37" s="42" t="s">
        <v>48</v>
      </c>
      <c r="C37" s="40" t="n">
        <v>25</v>
      </c>
      <c r="D37" s="36"/>
      <c r="E37" s="36" t="n">
        <v>0</v>
      </c>
      <c r="F37" s="41"/>
      <c r="G37" s="2"/>
    </row>
    <row r="38" customFormat="false" ht="39.55" hidden="false" customHeight="false" outlineLevel="0" collapsed="false">
      <c r="A38" s="38" t="n">
        <v>22</v>
      </c>
      <c r="B38" s="43" t="s">
        <v>49</v>
      </c>
      <c r="C38" s="40" t="n">
        <v>26</v>
      </c>
      <c r="D38" s="36"/>
      <c r="E38" s="36" t="n">
        <v>0</v>
      </c>
      <c r="F38" s="41"/>
      <c r="G38" s="2"/>
    </row>
    <row r="39" customFormat="false" ht="77.6" hidden="false" customHeight="false" outlineLevel="0" collapsed="false">
      <c r="A39" s="38" t="n">
        <v>23</v>
      </c>
      <c r="B39" s="42" t="s">
        <v>50</v>
      </c>
      <c r="C39" s="40" t="n">
        <v>27</v>
      </c>
      <c r="D39" s="36"/>
      <c r="E39" s="36" t="n">
        <v>0</v>
      </c>
      <c r="F39" s="41"/>
      <c r="G39" s="2"/>
    </row>
    <row r="40" customFormat="false" ht="17.35" hidden="false" customHeight="false" outlineLevel="0" collapsed="false">
      <c r="A40" s="38" t="n">
        <v>24</v>
      </c>
      <c r="B40" s="39" t="s">
        <v>51</v>
      </c>
      <c r="C40" s="40" t="n">
        <v>30</v>
      </c>
      <c r="D40" s="36" t="n">
        <v>85030713</v>
      </c>
      <c r="E40" s="36" t="n">
        <v>134009160</v>
      </c>
      <c r="F40" s="41"/>
      <c r="G40" s="2"/>
    </row>
    <row r="41" customFormat="false" ht="17.35" hidden="false" customHeight="false" outlineLevel="0" collapsed="false">
      <c r="A41" s="38" t="n">
        <v>25</v>
      </c>
      <c r="B41" s="42" t="s">
        <v>52</v>
      </c>
      <c r="C41" s="40" t="n">
        <v>31</v>
      </c>
      <c r="D41" s="36"/>
      <c r="E41" s="36"/>
      <c r="F41" s="41"/>
      <c r="G41" s="2"/>
    </row>
    <row r="42" customFormat="false" ht="17.35" hidden="false" customHeight="false" outlineLevel="0" collapsed="false">
      <c r="A42" s="38" t="n">
        <v>26</v>
      </c>
      <c r="B42" s="39" t="s">
        <v>53</v>
      </c>
      <c r="C42" s="40" t="n">
        <v>32</v>
      </c>
      <c r="D42" s="36"/>
      <c r="E42" s="36"/>
      <c r="F42" s="41"/>
      <c r="G42" s="2"/>
    </row>
    <row r="43" customFormat="false" ht="179.1" hidden="false" customHeight="false" outlineLevel="0" collapsed="false">
      <c r="A43" s="45" t="n">
        <v>27</v>
      </c>
      <c r="B43" s="46" t="s">
        <v>54</v>
      </c>
      <c r="C43" s="47" t="n">
        <v>33</v>
      </c>
      <c r="D43" s="36" t="n">
        <v>10603</v>
      </c>
      <c r="E43" s="36" t="n">
        <v>48887</v>
      </c>
      <c r="F43" s="41"/>
      <c r="G43" s="2"/>
    </row>
    <row r="44" customFormat="false" ht="39.55" hidden="false" customHeight="false" outlineLevel="0" collapsed="false">
      <c r="A44" s="48" t="n">
        <v>28</v>
      </c>
      <c r="B44" s="55" t="s">
        <v>55</v>
      </c>
      <c r="C44" s="56" t="s">
        <v>56</v>
      </c>
      <c r="D44" s="36" t="n">
        <v>9916</v>
      </c>
      <c r="E44" s="36" t="n">
        <v>6982</v>
      </c>
      <c r="F44" s="41"/>
      <c r="G44" s="2"/>
    </row>
    <row r="45" customFormat="false" ht="17.35" hidden="false" customHeight="false" outlineLevel="0" collapsed="false">
      <c r="A45" s="38" t="n">
        <v>29</v>
      </c>
      <c r="B45" s="39" t="s">
        <v>57</v>
      </c>
      <c r="C45" s="40" t="n">
        <v>34</v>
      </c>
      <c r="D45" s="36"/>
      <c r="E45" s="36"/>
      <c r="F45" s="41"/>
      <c r="G45" s="2"/>
    </row>
    <row r="46" customFormat="false" ht="102.95" hidden="false" customHeight="false" outlineLevel="0" collapsed="false">
      <c r="A46" s="38" t="n">
        <v>30</v>
      </c>
      <c r="B46" s="42" t="s">
        <v>58</v>
      </c>
      <c r="C46" s="40" t="n">
        <v>35</v>
      </c>
      <c r="D46" s="36" t="n">
        <v>13985</v>
      </c>
      <c r="E46" s="36" t="n">
        <v>19739</v>
      </c>
      <c r="F46" s="41"/>
      <c r="G46" s="2"/>
    </row>
    <row r="47" customFormat="false" ht="26.85" hidden="false" customHeight="false" outlineLevel="0" collapsed="false">
      <c r="A47" s="38" t="n">
        <v>31</v>
      </c>
      <c r="B47" s="43" t="s">
        <v>59</v>
      </c>
      <c r="C47" s="40" t="s">
        <v>60</v>
      </c>
      <c r="D47" s="36"/>
      <c r="E47" s="36" t="n">
        <v>0</v>
      </c>
      <c r="F47" s="41"/>
      <c r="G47" s="2"/>
    </row>
    <row r="48" customFormat="false" ht="17.35" hidden="false" customHeight="false" outlineLevel="0" collapsed="false">
      <c r="A48" s="38" t="n">
        <v>32</v>
      </c>
      <c r="B48" s="39" t="s">
        <v>61</v>
      </c>
      <c r="C48" s="40" t="n">
        <v>36</v>
      </c>
      <c r="D48" s="36"/>
      <c r="E48" s="36"/>
      <c r="F48" s="41"/>
      <c r="G48" s="2"/>
    </row>
    <row r="49" customFormat="false" ht="17.35" hidden="false" customHeight="false" outlineLevel="0" collapsed="false">
      <c r="A49" s="38" t="n">
        <v>33</v>
      </c>
      <c r="B49" s="39" t="s">
        <v>62</v>
      </c>
      <c r="C49" s="40" t="n">
        <v>40</v>
      </c>
      <c r="D49" s="36" t="n">
        <v>34504</v>
      </c>
      <c r="E49" s="36" t="n">
        <v>75608</v>
      </c>
      <c r="F49" s="41"/>
      <c r="G49" s="2"/>
    </row>
    <row r="50" customFormat="false" ht="64.9" hidden="false" customHeight="false" outlineLevel="0" collapsed="false">
      <c r="A50" s="38" t="n">
        <v>34</v>
      </c>
      <c r="B50" s="42" t="s">
        <v>63</v>
      </c>
      <c r="C50" s="40" t="n">
        <v>41</v>
      </c>
      <c r="D50" s="36"/>
      <c r="E50" s="36"/>
      <c r="F50" s="41"/>
      <c r="G50" s="2"/>
    </row>
    <row r="51" customFormat="false" ht="26.85" hidden="false" customHeight="false" outlineLevel="0" collapsed="false">
      <c r="A51" s="38" t="n">
        <v>35</v>
      </c>
      <c r="B51" s="43" t="s">
        <v>64</v>
      </c>
      <c r="C51" s="40" t="s">
        <v>65</v>
      </c>
      <c r="D51" s="36"/>
      <c r="E51" s="36"/>
      <c r="F51" s="41"/>
      <c r="G51" s="2"/>
    </row>
    <row r="52" customFormat="false" ht="17.35" hidden="false" customHeight="false" outlineLevel="0" collapsed="false">
      <c r="A52" s="38" t="n">
        <v>36</v>
      </c>
      <c r="B52" s="42" t="s">
        <v>66</v>
      </c>
      <c r="C52" s="40" t="n">
        <v>42</v>
      </c>
      <c r="D52" s="36" t="n">
        <v>9938</v>
      </c>
      <c r="E52" s="36" t="n">
        <v>9825</v>
      </c>
      <c r="F52" s="41"/>
      <c r="G52" s="2"/>
    </row>
    <row r="53" customFormat="false" ht="26.85" hidden="false" customHeight="false" outlineLevel="0" collapsed="false">
      <c r="A53" s="38" t="n">
        <v>37</v>
      </c>
      <c r="B53" s="39" t="s">
        <v>67</v>
      </c>
      <c r="C53" s="40" t="n">
        <v>45</v>
      </c>
      <c r="D53" s="36" t="n">
        <v>85530702</v>
      </c>
      <c r="E53" s="36" t="n">
        <v>134517636</v>
      </c>
      <c r="F53" s="41"/>
      <c r="G53" s="2"/>
    </row>
    <row r="54" customFormat="false" ht="17.35" hidden="false" customHeight="false" outlineLevel="0" collapsed="false">
      <c r="A54" s="38" t="n">
        <v>38</v>
      </c>
      <c r="B54" s="39" t="s">
        <v>68</v>
      </c>
      <c r="C54" s="40" t="n">
        <v>46</v>
      </c>
      <c r="D54" s="36" t="n">
        <v>88000163</v>
      </c>
      <c r="E54" s="36" t="n">
        <v>138120875</v>
      </c>
      <c r="G54" s="2"/>
    </row>
    <row r="55" customFormat="false" ht="17.35" hidden="false" customHeight="false" outlineLevel="0" collapsed="false">
      <c r="A55" s="38" t="n">
        <v>39</v>
      </c>
      <c r="B55" s="39" t="s">
        <v>69</v>
      </c>
      <c r="C55" s="40" t="n">
        <v>50</v>
      </c>
      <c r="D55" s="36"/>
      <c r="E55" s="36"/>
      <c r="F55" s="41"/>
      <c r="G55" s="2"/>
    </row>
    <row r="56" customFormat="false" ht="26.85" hidden="false" customHeight="false" outlineLevel="0" collapsed="false">
      <c r="A56" s="38" t="n">
        <v>40</v>
      </c>
      <c r="B56" s="39" t="s">
        <v>70</v>
      </c>
      <c r="C56" s="40" t="n">
        <v>51</v>
      </c>
      <c r="D56" s="36"/>
      <c r="E56" s="36"/>
      <c r="F56" s="41"/>
      <c r="G56" s="2"/>
    </row>
    <row r="57" customFormat="false" ht="52.2" hidden="false" customHeight="false" outlineLevel="0" collapsed="false">
      <c r="A57" s="38" t="n">
        <v>41</v>
      </c>
      <c r="B57" s="42" t="s">
        <v>71</v>
      </c>
      <c r="C57" s="40" t="n">
        <v>52</v>
      </c>
      <c r="D57" s="36" t="n">
        <v>666</v>
      </c>
      <c r="E57" s="36" t="n">
        <v>1282</v>
      </c>
      <c r="F57" s="41"/>
      <c r="G57" s="2"/>
    </row>
    <row r="58" customFormat="false" ht="26.85" hidden="false" customHeight="false" outlineLevel="0" collapsed="false">
      <c r="A58" s="38" t="n">
        <v>42</v>
      </c>
      <c r="B58" s="42" t="s">
        <v>72</v>
      </c>
      <c r="C58" s="40" t="s">
        <v>73</v>
      </c>
      <c r="D58" s="36"/>
      <c r="E58" s="36"/>
      <c r="F58" s="41"/>
      <c r="G58" s="2"/>
    </row>
    <row r="59" customFormat="false" ht="26.85" hidden="false" customHeight="false" outlineLevel="0" collapsed="false">
      <c r="A59" s="38" t="n">
        <v>43</v>
      </c>
      <c r="B59" s="43" t="s">
        <v>74</v>
      </c>
      <c r="C59" s="52" t="n">
        <v>53</v>
      </c>
      <c r="D59" s="36" t="n">
        <v>666</v>
      </c>
      <c r="E59" s="36" t="n">
        <v>1282</v>
      </c>
      <c r="F59" s="41"/>
      <c r="G59" s="2"/>
    </row>
    <row r="60" customFormat="false" ht="52.2" hidden="false" customHeight="false" outlineLevel="0" collapsed="false">
      <c r="A60" s="38" t="n">
        <v>44</v>
      </c>
      <c r="B60" s="42" t="s">
        <v>75</v>
      </c>
      <c r="C60" s="40" t="n">
        <v>54</v>
      </c>
      <c r="D60" s="36"/>
      <c r="E60" s="36" t="n">
        <v>0</v>
      </c>
      <c r="F60" s="41"/>
      <c r="G60" s="2"/>
    </row>
    <row r="61" customFormat="false" ht="26.85" hidden="false" customHeight="false" outlineLevel="0" collapsed="false">
      <c r="A61" s="38" t="n">
        <v>45</v>
      </c>
      <c r="B61" s="42" t="s">
        <v>76</v>
      </c>
      <c r="C61" s="40" t="n">
        <v>55</v>
      </c>
      <c r="D61" s="36" t="n">
        <v>12611111</v>
      </c>
      <c r="E61" s="36" t="n">
        <v>10123756</v>
      </c>
      <c r="F61" s="41"/>
      <c r="G61" s="2"/>
    </row>
    <row r="62" customFormat="false" ht="17.35" hidden="false" customHeight="false" outlineLevel="0" collapsed="false">
      <c r="A62" s="38" t="n">
        <v>46</v>
      </c>
      <c r="B62" s="39" t="s">
        <v>77</v>
      </c>
      <c r="C62" s="40" t="n">
        <v>58</v>
      </c>
      <c r="D62" s="36" t="n">
        <v>12611777</v>
      </c>
      <c r="E62" s="36" t="n">
        <v>10125038</v>
      </c>
      <c r="F62" s="41"/>
      <c r="G62" s="2"/>
    </row>
    <row r="63" customFormat="false" ht="26.85" hidden="false" customHeight="false" outlineLevel="0" collapsed="false">
      <c r="A63" s="38" t="n">
        <v>47</v>
      </c>
      <c r="B63" s="39" t="s">
        <v>78</v>
      </c>
      <c r="C63" s="40" t="n">
        <v>59</v>
      </c>
      <c r="D63" s="36"/>
      <c r="E63" s="36"/>
      <c r="F63" s="41"/>
      <c r="G63" s="2"/>
    </row>
    <row r="64" customFormat="false" ht="64.9" hidden="false" customHeight="false" outlineLevel="0" collapsed="false">
      <c r="A64" s="38" t="n">
        <v>48</v>
      </c>
      <c r="B64" s="42" t="s">
        <v>79</v>
      </c>
      <c r="C64" s="40" t="n">
        <v>60</v>
      </c>
      <c r="D64" s="36" t="n">
        <v>123314786</v>
      </c>
      <c r="E64" s="36" t="n">
        <v>166862662</v>
      </c>
      <c r="F64" s="41"/>
      <c r="G64" s="2"/>
    </row>
    <row r="65" customFormat="false" ht="26.85" hidden="false" customHeight="false" outlineLevel="0" collapsed="false">
      <c r="A65" s="38" t="n">
        <v>49</v>
      </c>
      <c r="B65" s="42" t="s">
        <v>80</v>
      </c>
      <c r="C65" s="40" t="s">
        <v>81</v>
      </c>
      <c r="D65" s="36"/>
      <c r="E65" s="36"/>
      <c r="F65" s="41"/>
      <c r="G65" s="2"/>
    </row>
    <row r="66" customFormat="false" ht="39.55" hidden="false" customHeight="false" outlineLevel="0" collapsed="false">
      <c r="A66" s="38" t="n">
        <v>50</v>
      </c>
      <c r="B66" s="43" t="s">
        <v>82</v>
      </c>
      <c r="C66" s="57" t="n">
        <v>61</v>
      </c>
      <c r="D66" s="36" t="n">
        <v>114978416</v>
      </c>
      <c r="E66" s="36" t="n">
        <v>124833462</v>
      </c>
      <c r="F66" s="41"/>
      <c r="G66" s="2"/>
    </row>
    <row r="67" customFormat="false" ht="17.35" hidden="false" customHeight="false" outlineLevel="0" collapsed="false">
      <c r="A67" s="38" t="n">
        <v>51</v>
      </c>
      <c r="B67" s="58" t="s">
        <v>83</v>
      </c>
      <c r="C67" s="59" t="s">
        <v>84</v>
      </c>
      <c r="D67" s="36"/>
      <c r="E67" s="36" t="n">
        <v>0</v>
      </c>
      <c r="F67" s="41"/>
      <c r="G67" s="2"/>
    </row>
    <row r="68" customFormat="false" ht="90.25" hidden="false" customHeight="false" outlineLevel="0" collapsed="false">
      <c r="A68" s="45" t="n">
        <v>52</v>
      </c>
      <c r="B68" s="46" t="s">
        <v>85</v>
      </c>
      <c r="C68" s="47" t="n">
        <v>62</v>
      </c>
      <c r="D68" s="36" t="n">
        <v>247008277</v>
      </c>
      <c r="E68" s="36" t="n">
        <v>276150583</v>
      </c>
      <c r="F68" s="41"/>
      <c r="G68" s="2"/>
    </row>
    <row r="69" customFormat="false" ht="17.35" hidden="false" customHeight="false" outlineLevel="0" collapsed="false">
      <c r="A69" s="48" t="n">
        <v>53</v>
      </c>
      <c r="B69" s="60" t="s">
        <v>86</v>
      </c>
      <c r="C69" s="50" t="n">
        <v>63</v>
      </c>
      <c r="D69" s="36"/>
      <c r="E69" s="36"/>
      <c r="F69" s="41"/>
      <c r="G69" s="2"/>
    </row>
    <row r="70" customFormat="false" ht="39.55" hidden="false" customHeight="false" outlineLevel="0" collapsed="false">
      <c r="A70" s="38" t="n">
        <v>54</v>
      </c>
      <c r="B70" s="43" t="s">
        <v>87</v>
      </c>
      <c r="C70" s="61" t="s">
        <v>88</v>
      </c>
      <c r="D70" s="36" t="n">
        <v>172825</v>
      </c>
      <c r="E70" s="36" t="n">
        <v>242628</v>
      </c>
      <c r="F70" s="41"/>
      <c r="G70" s="2"/>
    </row>
    <row r="71" customFormat="false" ht="26.85" hidden="false" customHeight="false" outlineLevel="0" collapsed="false">
      <c r="A71" s="38" t="n">
        <v>55</v>
      </c>
      <c r="B71" s="43" t="s">
        <v>89</v>
      </c>
      <c r="C71" s="40" t="n">
        <v>64</v>
      </c>
      <c r="D71" s="36"/>
      <c r="E71" s="36"/>
      <c r="F71" s="41"/>
      <c r="G71" s="2"/>
    </row>
    <row r="72" customFormat="false" ht="141" hidden="false" customHeight="false" outlineLevel="0" collapsed="false">
      <c r="A72" s="38" t="n">
        <v>56</v>
      </c>
      <c r="B72" s="42" t="s">
        <v>90</v>
      </c>
      <c r="C72" s="40" t="n">
        <v>65</v>
      </c>
      <c r="D72" s="36"/>
      <c r="E72" s="36" t="n">
        <v>0</v>
      </c>
      <c r="F72" s="41"/>
      <c r="G72" s="2"/>
    </row>
    <row r="73" customFormat="false" ht="26.85" hidden="false" customHeight="false" outlineLevel="0" collapsed="false">
      <c r="A73" s="38" t="n">
        <v>57</v>
      </c>
      <c r="B73" s="44" t="s">
        <v>91</v>
      </c>
      <c r="C73" s="40" t="n">
        <v>66</v>
      </c>
      <c r="D73" s="36"/>
      <c r="E73" s="36"/>
      <c r="F73" s="41"/>
      <c r="G73" s="2"/>
    </row>
    <row r="74" customFormat="false" ht="77.6" hidden="false" customHeight="false" outlineLevel="0" collapsed="false">
      <c r="A74" s="38" t="n">
        <v>58</v>
      </c>
      <c r="B74" s="42" t="s">
        <v>92</v>
      </c>
      <c r="C74" s="40" t="n">
        <v>70</v>
      </c>
      <c r="D74" s="36"/>
      <c r="E74" s="36" t="n">
        <v>0</v>
      </c>
      <c r="F74" s="41"/>
      <c r="G74" s="2"/>
    </row>
    <row r="75" customFormat="false" ht="90.25" hidden="false" customHeight="false" outlineLevel="0" collapsed="false">
      <c r="A75" s="38" t="n">
        <v>59</v>
      </c>
      <c r="B75" s="42" t="s">
        <v>93</v>
      </c>
      <c r="C75" s="40" t="n">
        <v>71</v>
      </c>
      <c r="D75" s="36"/>
      <c r="E75" s="36" t="n">
        <v>0</v>
      </c>
      <c r="F75" s="41"/>
      <c r="G75" s="2"/>
    </row>
    <row r="76" customFormat="false" ht="39.55" hidden="false" customHeight="false" outlineLevel="0" collapsed="false">
      <c r="A76" s="38" t="n">
        <v>60</v>
      </c>
      <c r="B76" s="42" t="s">
        <v>94</v>
      </c>
      <c r="C76" s="40" t="n">
        <v>72</v>
      </c>
      <c r="D76" s="36" t="n">
        <v>271468</v>
      </c>
      <c r="E76" s="36" t="n">
        <v>403271</v>
      </c>
      <c r="F76" s="41"/>
      <c r="G76" s="2"/>
    </row>
    <row r="77" customFormat="false" ht="26.85" hidden="false" customHeight="false" outlineLevel="0" collapsed="false">
      <c r="A77" s="38" t="n">
        <v>61</v>
      </c>
      <c r="B77" s="42" t="s">
        <v>95</v>
      </c>
      <c r="C77" s="40" t="s">
        <v>96</v>
      </c>
      <c r="D77" s="36"/>
      <c r="E77" s="36"/>
      <c r="F77" s="41"/>
      <c r="G77" s="2"/>
    </row>
    <row r="78" customFormat="false" ht="52.2" hidden="false" customHeight="false" outlineLevel="0" collapsed="false">
      <c r="A78" s="38" t="n">
        <v>62</v>
      </c>
      <c r="B78" s="42" t="s">
        <v>97</v>
      </c>
      <c r="C78" s="40" t="n">
        <v>73</v>
      </c>
      <c r="D78" s="36"/>
      <c r="E78" s="36"/>
      <c r="F78" s="41"/>
      <c r="G78" s="2"/>
    </row>
    <row r="79" customFormat="false" ht="17.35" hidden="false" customHeight="false" outlineLevel="0" collapsed="false">
      <c r="A79" s="38" t="n">
        <v>63</v>
      </c>
      <c r="B79" s="62" t="s">
        <v>98</v>
      </c>
      <c r="C79" s="40" t="s">
        <v>99</v>
      </c>
      <c r="D79" s="36"/>
      <c r="E79" s="36"/>
      <c r="F79" s="41"/>
      <c r="G79" s="2"/>
    </row>
    <row r="80" customFormat="false" ht="17.35" hidden="false" customHeight="false" outlineLevel="0" collapsed="false">
      <c r="A80" s="38" t="n">
        <v>64</v>
      </c>
      <c r="B80" s="42" t="s">
        <v>100</v>
      </c>
      <c r="C80" s="40" t="n">
        <v>74</v>
      </c>
      <c r="D80" s="36"/>
      <c r="E80" s="36" t="n">
        <v>0</v>
      </c>
      <c r="F80" s="41"/>
      <c r="G80" s="2"/>
    </row>
    <row r="81" customFormat="false" ht="26.85" hidden="false" customHeight="false" outlineLevel="0" collapsed="false">
      <c r="A81" s="38" t="n">
        <v>65</v>
      </c>
      <c r="B81" s="42" t="s">
        <v>101</v>
      </c>
      <c r="C81" s="40" t="n">
        <v>75</v>
      </c>
      <c r="D81" s="36"/>
      <c r="E81" s="36" t="n">
        <v>0</v>
      </c>
      <c r="F81" s="41"/>
      <c r="G81" s="2"/>
    </row>
    <row r="82" customFormat="false" ht="26.85" hidden="false" customHeight="false" outlineLevel="0" collapsed="false">
      <c r="A82" s="38" t="n">
        <v>66</v>
      </c>
      <c r="B82" s="39" t="s">
        <v>102</v>
      </c>
      <c r="C82" s="40" t="n">
        <v>78</v>
      </c>
      <c r="D82" s="36" t="n">
        <v>370594531</v>
      </c>
      <c r="E82" s="36" t="n">
        <v>443416516</v>
      </c>
      <c r="F82" s="41"/>
      <c r="G82" s="2"/>
    </row>
    <row r="83" customFormat="false" ht="17.35" hidden="false" customHeight="false" outlineLevel="0" collapsed="false">
      <c r="A83" s="38" t="n">
        <v>67</v>
      </c>
      <c r="B83" s="39" t="s">
        <v>103</v>
      </c>
      <c r="C83" s="40" t="n">
        <v>79</v>
      </c>
      <c r="D83" s="36" t="n">
        <v>383206308</v>
      </c>
      <c r="E83" s="36" t="n">
        <v>453541554</v>
      </c>
      <c r="F83" s="41"/>
      <c r="G83" s="2"/>
    </row>
    <row r="84" customFormat="false" ht="39.55" hidden="false" customHeight="false" outlineLevel="0" collapsed="false">
      <c r="A84" s="38" t="n">
        <v>68</v>
      </c>
      <c r="B84" s="39" t="s">
        <v>104</v>
      </c>
      <c r="C84" s="40" t="n">
        <v>80</v>
      </c>
      <c r="D84" s="36" t="n">
        <v>-295206145</v>
      </c>
      <c r="E84" s="36" t="n">
        <v>-315420679</v>
      </c>
      <c r="F84" s="41"/>
      <c r="G84" s="2"/>
    </row>
    <row r="85" customFormat="false" ht="17.35" hidden="false" customHeight="false" outlineLevel="0" collapsed="false">
      <c r="A85" s="38" t="n">
        <v>69</v>
      </c>
      <c r="B85" s="39" t="s">
        <v>105</v>
      </c>
      <c r="C85" s="40" t="n">
        <v>83</v>
      </c>
      <c r="D85" s="36"/>
      <c r="E85" s="36"/>
      <c r="F85" s="41"/>
      <c r="G85" s="2"/>
    </row>
    <row r="86" customFormat="false" ht="64.9" hidden="false" customHeight="false" outlineLevel="0" collapsed="false">
      <c r="A86" s="45" t="n">
        <v>70</v>
      </c>
      <c r="B86" s="46" t="s">
        <v>106</v>
      </c>
      <c r="C86" s="47" t="n">
        <v>84</v>
      </c>
      <c r="D86" s="36" t="n">
        <v>2354346</v>
      </c>
      <c r="E86" s="36" t="n">
        <v>3080042</v>
      </c>
      <c r="F86" s="41"/>
      <c r="G86" s="2"/>
    </row>
    <row r="87" customFormat="false" ht="26.85" hidden="false" customHeight="false" outlineLevel="0" collapsed="false">
      <c r="A87" s="48" t="n">
        <v>71</v>
      </c>
      <c r="B87" s="63" t="s">
        <v>107</v>
      </c>
      <c r="C87" s="50" t="n">
        <v>85</v>
      </c>
      <c r="D87" s="36" t="n">
        <v>0</v>
      </c>
      <c r="E87" s="36" t="n">
        <v>0</v>
      </c>
      <c r="F87" s="41"/>
      <c r="G87" s="2"/>
    </row>
    <row r="88" customFormat="false" ht="26.85" hidden="false" customHeight="false" outlineLevel="0" collapsed="false">
      <c r="A88" s="38" t="n">
        <v>72</v>
      </c>
      <c r="B88" s="42" t="s">
        <v>108</v>
      </c>
      <c r="C88" s="40" t="n">
        <v>86</v>
      </c>
      <c r="D88" s="36" t="n">
        <v>13601492</v>
      </c>
      <c r="E88" s="36" t="n">
        <v>56575689</v>
      </c>
      <c r="F88" s="41"/>
      <c r="G88" s="2"/>
    </row>
    <row r="89" customFormat="false" ht="26.85" hidden="false" customHeight="false" outlineLevel="0" collapsed="false">
      <c r="A89" s="38" t="n">
        <v>73</v>
      </c>
      <c r="B89" s="42" t="s">
        <v>109</v>
      </c>
      <c r="C89" s="40" t="n">
        <v>87</v>
      </c>
      <c r="D89" s="36" t="n">
        <v>0</v>
      </c>
      <c r="E89" s="36" t="n">
        <v>0</v>
      </c>
      <c r="F89" s="41"/>
      <c r="G89" s="2"/>
    </row>
    <row r="90" customFormat="false" ht="26.85" hidden="false" customHeight="false" outlineLevel="0" collapsed="false">
      <c r="A90" s="38" t="n">
        <v>74</v>
      </c>
      <c r="B90" s="42" t="s">
        <v>110</v>
      </c>
      <c r="C90" s="40" t="n">
        <v>88</v>
      </c>
      <c r="D90" s="36" t="n">
        <v>283958999</v>
      </c>
      <c r="E90" s="36" t="n">
        <v>261925032</v>
      </c>
      <c r="F90" s="41"/>
      <c r="G90" s="2"/>
    </row>
    <row r="91" customFormat="false" ht="26.85" hidden="false" customHeight="false" outlineLevel="0" collapsed="false">
      <c r="A91" s="45" t="n">
        <v>75</v>
      </c>
      <c r="B91" s="64" t="s">
        <v>111</v>
      </c>
      <c r="C91" s="47" t="n">
        <v>90</v>
      </c>
      <c r="D91" s="36" t="n">
        <v>-295206145</v>
      </c>
      <c r="E91" s="36" t="n">
        <v>-315420679</v>
      </c>
      <c r="F91" s="41"/>
      <c r="G91" s="2"/>
    </row>
    <row r="92" customFormat="false" ht="17.35" hidden="false" customHeight="false" outlineLevel="0" collapsed="false">
      <c r="A92" s="18" t="s">
        <v>112</v>
      </c>
      <c r="B92" s="65" t="s">
        <v>113</v>
      </c>
      <c r="C92" s="66"/>
      <c r="D92" s="67" t="str">
        <f aca="false">IF(D84&lt;&gt;D91,"eroare"," ")</f>
        <v> </v>
      </c>
      <c r="E92" s="67" t="str">
        <f aca="false">IF(E84&lt;&gt;E91,"eroare"," ")</f>
        <v> </v>
      </c>
    </row>
    <row r="93" customFormat="false" ht="15.8" hidden="false" customHeight="false" outlineLevel="0" collapsed="false">
      <c r="B93" s="68" t="s">
        <v>114</v>
      </c>
      <c r="C93" s="2"/>
      <c r="E93" s="2"/>
    </row>
    <row r="94" customFormat="false" ht="15.8" hidden="false" customHeight="false" outlineLevel="0" collapsed="false">
      <c r="B94" s="68" t="s">
        <v>115</v>
      </c>
      <c r="C94" s="2"/>
      <c r="D94" s="5"/>
      <c r="E94" s="2"/>
    </row>
    <row r="95" customFormat="false" ht="15.8" hidden="false" customHeight="false" outlineLevel="0" collapsed="false">
      <c r="B95" s="68" t="s">
        <v>116</v>
      </c>
      <c r="C95" s="2"/>
      <c r="E95" s="2"/>
    </row>
    <row r="96" customFormat="false" ht="15.8" hidden="false" customHeight="false" outlineLevel="0" collapsed="false">
      <c r="B96" s="68"/>
      <c r="C96" s="2"/>
      <c r="E96" s="2"/>
    </row>
    <row r="97" customFormat="false" ht="15.8" hidden="false" customHeight="false" outlineLevel="0" collapsed="false">
      <c r="B97" s="68"/>
      <c r="C97" s="2"/>
      <c r="E97" s="2"/>
    </row>
    <row r="98" customFormat="false" ht="15.8" hidden="false" customHeight="false" outlineLevel="0" collapsed="false">
      <c r="B98" s="69" t="s">
        <v>117</v>
      </c>
      <c r="C98" s="2"/>
      <c r="D98" s="70" t="s">
        <v>118</v>
      </c>
      <c r="E98" s="70"/>
    </row>
    <row r="99" customFormat="false" ht="15.8" hidden="false" customHeight="false" outlineLevel="0" collapsed="false">
      <c r="D99" s="71"/>
      <c r="E99" s="72"/>
    </row>
    <row r="100" customFormat="false" ht="16.15" hidden="false" customHeight="false" outlineLevel="0" collapsed="false">
      <c r="B100" s="73" t="s">
        <v>119</v>
      </c>
      <c r="C100" s="74"/>
      <c r="D100" s="75" t="s">
        <v>120</v>
      </c>
      <c r="E100" s="75"/>
    </row>
    <row r="101" customFormat="false" ht="15.8" hidden="false" customHeight="false" outlineLevel="0" collapsed="false">
      <c r="A101" s="76"/>
      <c r="B101" s="77"/>
      <c r="C101" s="78"/>
      <c r="D101" s="79"/>
      <c r="E101" s="80"/>
      <c r="G101" s="2"/>
    </row>
    <row r="102" customFormat="false" ht="15.8" hidden="false" customHeight="false" outlineLevel="0" collapsed="false">
      <c r="A102" s="76"/>
      <c r="B102" s="79"/>
      <c r="C102" s="78"/>
      <c r="D102" s="79"/>
      <c r="E102" s="80"/>
      <c r="G102" s="2"/>
    </row>
    <row r="103" customFormat="false" ht="15.8" hidden="false" customHeight="false" outlineLevel="0" collapsed="false">
      <c r="A103" s="76"/>
      <c r="B103" s="81"/>
      <c r="C103" s="78"/>
      <c r="D103" s="82"/>
      <c r="E103" s="82"/>
      <c r="G103" s="2"/>
    </row>
    <row r="104" customFormat="false" ht="15.8" hidden="false" customHeight="false" outlineLevel="0" collapsed="false">
      <c r="A104" s="76"/>
      <c r="B104" s="83"/>
      <c r="C104" s="84"/>
      <c r="D104" s="85"/>
      <c r="E104" s="86"/>
      <c r="G104" s="2"/>
    </row>
    <row r="105" customFormat="false" ht="17" hidden="false" customHeight="false" outlineLevel="0" collapsed="false">
      <c r="A105" s="76"/>
      <c r="B105" s="87"/>
      <c r="C105" s="84"/>
      <c r="D105" s="82"/>
      <c r="E105" s="82"/>
      <c r="G105" s="2"/>
    </row>
    <row r="106" customFormat="false" ht="15.8" hidden="false" customHeight="false" outlineLevel="0" collapsed="false">
      <c r="A106" s="76"/>
      <c r="B106" s="88"/>
      <c r="C106" s="84"/>
      <c r="D106" s="88"/>
      <c r="E106" s="80"/>
      <c r="G106" s="2"/>
    </row>
    <row r="107" customFormat="false" ht="15.8" hidden="false" customHeight="false" outlineLevel="0" collapsed="false">
      <c r="A107" s="76"/>
      <c r="B107" s="88"/>
      <c r="C107" s="89"/>
      <c r="D107" s="88"/>
      <c r="E107" s="80"/>
      <c r="G107" s="2"/>
    </row>
    <row r="108" customFormat="false" ht="15.8" hidden="false" customHeight="false" outlineLevel="0" collapsed="false">
      <c r="A108" s="76"/>
      <c r="B108" s="79"/>
      <c r="C108" s="78"/>
      <c r="D108" s="79"/>
      <c r="E108" s="80"/>
      <c r="G108" s="2"/>
    </row>
    <row r="109" customFormat="false" ht="15.8" hidden="false" customHeight="false" outlineLevel="0" collapsed="false">
      <c r="A109" s="76"/>
      <c r="B109" s="79"/>
      <c r="C109" s="78"/>
      <c r="D109" s="79"/>
      <c r="E109" s="80"/>
      <c r="G109" s="2"/>
    </row>
    <row r="110" customFormat="false" ht="15.8" hidden="false" customHeight="false" outlineLevel="0" collapsed="false">
      <c r="A110" s="76"/>
      <c r="B110" s="79"/>
      <c r="C110" s="78"/>
      <c r="D110" s="79"/>
      <c r="E110" s="80"/>
      <c r="G110" s="2"/>
    </row>
    <row r="111" customFormat="false" ht="15.8" hidden="false" customHeight="false" outlineLevel="0" collapsed="false">
      <c r="A111" s="76"/>
      <c r="B111" s="79"/>
      <c r="C111" s="78"/>
      <c r="D111" s="79"/>
      <c r="E111" s="80"/>
      <c r="G111" s="2"/>
    </row>
    <row r="112" customFormat="false" ht="15.8" hidden="false" customHeight="false" outlineLevel="0" collapsed="false">
      <c r="A112" s="76"/>
      <c r="B112" s="79"/>
      <c r="C112" s="78"/>
      <c r="D112" s="79"/>
      <c r="E112" s="80"/>
      <c r="G112" s="2"/>
    </row>
    <row r="113" customFormat="false" ht="15.8" hidden="false" customHeight="false" outlineLevel="0" collapsed="false">
      <c r="A113" s="76"/>
      <c r="B113" s="79"/>
      <c r="C113" s="78"/>
      <c r="D113" s="79"/>
      <c r="E113" s="80"/>
      <c r="G113" s="2"/>
    </row>
    <row r="114" customFormat="false" ht="15.8" hidden="false" customHeight="false" outlineLevel="0" collapsed="false">
      <c r="A114" s="76"/>
      <c r="B114" s="79"/>
      <c r="C114" s="78"/>
      <c r="D114" s="79"/>
      <c r="E114" s="80"/>
      <c r="G114" s="2"/>
    </row>
    <row r="115" customFormat="false" ht="15.8" hidden="false" customHeight="false" outlineLevel="0" collapsed="false">
      <c r="A115" s="76"/>
      <c r="B115" s="79"/>
      <c r="C115" s="78"/>
      <c r="D115" s="79"/>
      <c r="E115" s="80"/>
      <c r="G115" s="2"/>
    </row>
    <row r="116" customFormat="false" ht="15.8" hidden="false" customHeight="false" outlineLevel="0" collapsed="false">
      <c r="B116" s="76"/>
      <c r="C116" s="1"/>
      <c r="D116" s="76"/>
      <c r="E116" s="90"/>
      <c r="G116" s="2"/>
    </row>
    <row r="117" customFormat="false" ht="15.8" hidden="false" customHeight="false" outlineLevel="0" collapsed="false">
      <c r="A117" s="2"/>
      <c r="B117" s="76"/>
      <c r="C117" s="1"/>
      <c r="D117" s="76"/>
      <c r="E117" s="90"/>
      <c r="G117" s="2"/>
    </row>
    <row r="118" customFormat="false" ht="15.8" hidden="false" customHeight="false" outlineLevel="0" collapsed="false">
      <c r="A118" s="2"/>
      <c r="B118" s="76"/>
      <c r="C118" s="1"/>
      <c r="D118" s="76"/>
      <c r="E118" s="90"/>
      <c r="G118" s="2"/>
    </row>
  </sheetData>
  <mergeCells count="17">
    <mergeCell ref="A1:E1"/>
    <mergeCell ref="A3:D3"/>
    <mergeCell ref="A5:B5"/>
    <mergeCell ref="A6:C6"/>
    <mergeCell ref="A7:D7"/>
    <mergeCell ref="A9:C9"/>
    <mergeCell ref="A11:E11"/>
    <mergeCell ref="A12:E12"/>
    <mergeCell ref="A14:A15"/>
    <mergeCell ref="B14:B15"/>
    <mergeCell ref="C14:C15"/>
    <mergeCell ref="D14:D15"/>
    <mergeCell ref="E14:E15"/>
    <mergeCell ref="D98:E98"/>
    <mergeCell ref="D100:E100"/>
    <mergeCell ref="D103:E103"/>
    <mergeCell ref="D105:E105"/>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G5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4" activeCellId="0" sqref="A4"/>
    </sheetView>
  </sheetViews>
  <sheetFormatPr defaultColWidth="42.9765625" defaultRowHeight="15.8" zeroHeight="false" outlineLevelRow="0" outlineLevelCol="0"/>
  <cols>
    <col collapsed="false" customWidth="true" hidden="false" outlineLevel="0" max="1" min="1" style="2" width="6.83"/>
    <col collapsed="false" customWidth="true" hidden="false" outlineLevel="0" max="2" min="2" style="2" width="85.54"/>
    <col collapsed="false" customWidth="true" hidden="false" outlineLevel="0" max="3" min="3" style="3" width="6.26"/>
    <col collapsed="false" customWidth="true" hidden="false" outlineLevel="0" max="4" min="4" style="5" width="38.67"/>
    <col collapsed="false" customWidth="true" hidden="false" outlineLevel="0" max="5" min="5" style="5" width="36.83"/>
    <col collapsed="false" customWidth="false" hidden="false" outlineLevel="0" max="252" min="6" style="2" width="42.97"/>
  </cols>
  <sheetData>
    <row r="1" customFormat="false" ht="15.8" hidden="false" customHeight="false" outlineLevel="0" collapsed="false">
      <c r="A1" s="91" t="e">
        <f aca="false">#REF!</f>
        <v>#REF!</v>
      </c>
      <c r="B1" s="91"/>
      <c r="C1" s="91"/>
      <c r="D1" s="91"/>
      <c r="E1" s="91"/>
    </row>
    <row r="2" customFormat="false" ht="15.8" hidden="false" customHeight="false" outlineLevel="0" collapsed="false">
      <c r="A2" s="92"/>
    </row>
    <row r="3" customFormat="false" ht="15.8" hidden="false" customHeight="false" outlineLevel="0" collapsed="false">
      <c r="A3" s="93" t="s">
        <v>121</v>
      </c>
      <c r="B3" s="93"/>
      <c r="C3" s="93"/>
      <c r="D3" s="93"/>
      <c r="E3" s="93"/>
    </row>
    <row r="4" customFormat="false" ht="15.8" hidden="false" customHeight="false" outlineLevel="0" collapsed="false">
      <c r="A4" s="94" t="s">
        <v>6</v>
      </c>
      <c r="B4" s="94"/>
      <c r="C4" s="94"/>
      <c r="D4" s="94"/>
      <c r="E4" s="94"/>
    </row>
    <row r="5" customFormat="false" ht="15.8" hidden="false" customHeight="false" outlineLevel="0" collapsed="false">
      <c r="A5" s="95" t="s">
        <v>122</v>
      </c>
      <c r="E5" s="96" t="s">
        <v>123</v>
      </c>
      <c r="G5" s="97"/>
    </row>
    <row r="6" customFormat="false" ht="15.8" hidden="false" customHeight="true" outlineLevel="0" collapsed="false">
      <c r="A6" s="98" t="s">
        <v>124</v>
      </c>
      <c r="B6" s="99" t="s">
        <v>125</v>
      </c>
      <c r="C6" s="100" t="s">
        <v>11</v>
      </c>
      <c r="D6" s="101" t="s">
        <v>126</v>
      </c>
      <c r="E6" s="102" t="s">
        <v>127</v>
      </c>
    </row>
    <row r="7" customFormat="false" ht="15.8" hidden="false" customHeight="false" outlineLevel="0" collapsed="false">
      <c r="A7" s="98"/>
      <c r="B7" s="99"/>
      <c r="C7" s="100"/>
      <c r="D7" s="101"/>
      <c r="E7" s="102"/>
    </row>
    <row r="8" customFormat="false" ht="15.8" hidden="false" customHeight="false" outlineLevel="0" collapsed="false">
      <c r="A8" s="100" t="s">
        <v>14</v>
      </c>
      <c r="B8" s="103" t="s">
        <v>15</v>
      </c>
      <c r="C8" s="100" t="s">
        <v>16</v>
      </c>
      <c r="D8" s="104" t="n">
        <v>1</v>
      </c>
      <c r="E8" s="105" t="n">
        <v>2</v>
      </c>
    </row>
    <row r="9" customFormat="false" ht="15.8" hidden="false" customHeight="false" outlineLevel="0" collapsed="false">
      <c r="A9" s="106" t="s">
        <v>128</v>
      </c>
      <c r="B9" s="107" t="s">
        <v>129</v>
      </c>
      <c r="C9" s="108" t="s">
        <v>18</v>
      </c>
      <c r="D9" s="109"/>
      <c r="E9" s="109"/>
    </row>
    <row r="10" customFormat="false" ht="64.9" hidden="false" customHeight="false" outlineLevel="0" collapsed="false">
      <c r="A10" s="110" t="s">
        <v>130</v>
      </c>
      <c r="B10" s="111" t="s">
        <v>131</v>
      </c>
      <c r="C10" s="112" t="s">
        <v>20</v>
      </c>
      <c r="D10" s="109" t="n">
        <v>379491395</v>
      </c>
      <c r="E10" s="109" t="n">
        <v>432716984</v>
      </c>
      <c r="F10" s="41"/>
    </row>
    <row r="11" customFormat="false" ht="26.85" hidden="false" customHeight="false" outlineLevel="0" collapsed="false">
      <c r="A11" s="110" t="s">
        <v>132</v>
      </c>
      <c r="B11" s="111" t="s">
        <v>133</v>
      </c>
      <c r="C11" s="112" t="s">
        <v>22</v>
      </c>
      <c r="D11" s="109"/>
      <c r="E11" s="109"/>
      <c r="F11" s="41"/>
    </row>
    <row r="12" customFormat="false" ht="39.55" hidden="false" customHeight="false" outlineLevel="0" collapsed="false">
      <c r="A12" s="110" t="s">
        <v>134</v>
      </c>
      <c r="B12" s="111" t="s">
        <v>135</v>
      </c>
      <c r="C12" s="112" t="s">
        <v>24</v>
      </c>
      <c r="D12" s="109" t="n">
        <v>212134884</v>
      </c>
      <c r="E12" s="109" t="n">
        <v>145789956</v>
      </c>
      <c r="F12" s="41"/>
    </row>
    <row r="13" customFormat="false" ht="26.85" hidden="false" customHeight="false" outlineLevel="0" collapsed="false">
      <c r="A13" s="110" t="s">
        <v>136</v>
      </c>
      <c r="B13" s="111" t="s">
        <v>137</v>
      </c>
      <c r="C13" s="112" t="s">
        <v>26</v>
      </c>
      <c r="D13" s="109" t="n">
        <v>9937729</v>
      </c>
      <c r="E13" s="109" t="n">
        <v>15818175</v>
      </c>
      <c r="F13" s="41"/>
    </row>
    <row r="14" customFormat="false" ht="16.05" hidden="false" customHeight="false" outlineLevel="0" collapsed="false">
      <c r="A14" s="113"/>
      <c r="B14" s="114" t="s">
        <v>138</v>
      </c>
      <c r="C14" s="115" t="s">
        <v>28</v>
      </c>
      <c r="D14" s="109" t="n">
        <v>601564008</v>
      </c>
      <c r="E14" s="109" t="n">
        <v>594325115</v>
      </c>
      <c r="F14" s="41"/>
    </row>
    <row r="15" customFormat="false" ht="16.05" hidden="false" customHeight="false" outlineLevel="0" collapsed="false">
      <c r="A15" s="116" t="s">
        <v>139</v>
      </c>
      <c r="B15" s="114" t="s">
        <v>140</v>
      </c>
      <c r="C15" s="112" t="s">
        <v>30</v>
      </c>
      <c r="D15" s="109"/>
      <c r="E15" s="109"/>
      <c r="F15" s="41"/>
    </row>
    <row r="16" customFormat="false" ht="39.55" hidden="false" customHeight="false" outlineLevel="0" collapsed="false">
      <c r="A16" s="110" t="s">
        <v>130</v>
      </c>
      <c r="B16" s="111" t="s">
        <v>141</v>
      </c>
      <c r="C16" s="112" t="s">
        <v>32</v>
      </c>
      <c r="D16" s="109" t="n">
        <v>5661961</v>
      </c>
      <c r="E16" s="109" t="n">
        <v>5922577</v>
      </c>
      <c r="F16" s="41"/>
    </row>
    <row r="17" customFormat="false" ht="26.85" hidden="false" customHeight="false" outlineLevel="0" collapsed="false">
      <c r="A17" s="110" t="s">
        <v>132</v>
      </c>
      <c r="B17" s="111" t="s">
        <v>142</v>
      </c>
      <c r="C17" s="112" t="s">
        <v>34</v>
      </c>
      <c r="D17" s="109" t="n">
        <v>313714904</v>
      </c>
      <c r="E17" s="109" t="n">
        <v>238554243</v>
      </c>
      <c r="F17" s="41"/>
    </row>
    <row r="18" customFormat="false" ht="64.9" hidden="false" customHeight="false" outlineLevel="0" collapsed="false">
      <c r="A18" s="110" t="s">
        <v>134</v>
      </c>
      <c r="B18" s="111" t="s">
        <v>143</v>
      </c>
      <c r="C18" s="112" t="n">
        <v>10</v>
      </c>
      <c r="D18" s="109" t="n">
        <v>553483462</v>
      </c>
      <c r="E18" s="109" t="n">
        <v>599451359</v>
      </c>
      <c r="F18" s="41"/>
    </row>
    <row r="19" customFormat="false" ht="39.55" hidden="false" customHeight="false" outlineLevel="0" collapsed="false">
      <c r="A19" s="110" t="s">
        <v>136</v>
      </c>
      <c r="B19" s="111" t="s">
        <v>144</v>
      </c>
      <c r="C19" s="112" t="n">
        <v>11</v>
      </c>
      <c r="D19" s="109" t="n">
        <v>12662680</v>
      </c>
      <c r="E19" s="109" t="n">
        <v>12321968</v>
      </c>
      <c r="F19" s="41"/>
    </row>
    <row r="20" customFormat="false" ht="16.05" hidden="false" customHeight="false" outlineLevel="0" collapsed="false">
      <c r="A20" s="110" t="s">
        <v>145</v>
      </c>
      <c r="B20" s="111" t="s">
        <v>146</v>
      </c>
      <c r="C20" s="112" t="n">
        <v>12</v>
      </c>
      <c r="D20" s="109"/>
      <c r="E20" s="109" t="n">
        <v>0</v>
      </c>
      <c r="F20" s="41"/>
    </row>
    <row r="21" customFormat="false" ht="16.05" hidden="false" customHeight="false" outlineLevel="0" collapsed="false">
      <c r="A21" s="117"/>
      <c r="B21" s="118" t="s">
        <v>147</v>
      </c>
      <c r="C21" s="115" t="n">
        <v>13</v>
      </c>
      <c r="D21" s="109" t="n">
        <v>885523007</v>
      </c>
      <c r="E21" s="109" t="n">
        <v>856250147</v>
      </c>
      <c r="F21" s="41"/>
    </row>
    <row r="22" customFormat="false" ht="16.05" hidden="false" customHeight="false" outlineLevel="0" collapsed="false">
      <c r="A22" s="119" t="s">
        <v>148</v>
      </c>
      <c r="B22" s="114" t="s">
        <v>149</v>
      </c>
      <c r="C22" s="112" t="n">
        <v>14</v>
      </c>
      <c r="D22" s="109"/>
      <c r="E22" s="109"/>
      <c r="F22" s="41"/>
    </row>
    <row r="23" customFormat="false" ht="16.05" hidden="false" customHeight="false" outlineLevel="0" collapsed="false">
      <c r="A23" s="117"/>
      <c r="B23" s="120" t="s">
        <v>150</v>
      </c>
      <c r="C23" s="112" t="n">
        <v>15</v>
      </c>
      <c r="D23" s="109" t="n">
        <v>0</v>
      </c>
      <c r="E23" s="109" t="n">
        <v>0</v>
      </c>
      <c r="F23" s="41"/>
    </row>
    <row r="24" customFormat="false" ht="16.05" hidden="false" customHeight="false" outlineLevel="0" collapsed="false">
      <c r="A24" s="117"/>
      <c r="B24" s="120" t="s">
        <v>151</v>
      </c>
      <c r="C24" s="112" t="n">
        <v>16</v>
      </c>
      <c r="D24" s="109" t="n">
        <v>283958999</v>
      </c>
      <c r="E24" s="109" t="n">
        <v>261925032</v>
      </c>
      <c r="F24" s="41"/>
    </row>
    <row r="25" customFormat="false" ht="26.85" hidden="false" customHeight="false" outlineLevel="0" collapsed="false">
      <c r="A25" s="121" t="s">
        <v>152</v>
      </c>
      <c r="B25" s="111" t="s">
        <v>153</v>
      </c>
      <c r="C25" s="115" t="n">
        <v>17</v>
      </c>
      <c r="D25" s="109"/>
      <c r="E25" s="109" t="n">
        <v>0</v>
      </c>
      <c r="F25" s="41"/>
    </row>
    <row r="26" customFormat="false" ht="26.85" hidden="false" customHeight="false" outlineLevel="0" collapsed="false">
      <c r="A26" s="121" t="s">
        <v>154</v>
      </c>
      <c r="B26" s="111" t="s">
        <v>155</v>
      </c>
      <c r="C26" s="115" t="n">
        <v>18</v>
      </c>
      <c r="D26" s="109"/>
      <c r="E26" s="109" t="n">
        <v>0</v>
      </c>
      <c r="F26" s="41"/>
    </row>
    <row r="27" customFormat="false" ht="16.05" hidden="false" customHeight="false" outlineLevel="0" collapsed="false">
      <c r="A27" s="122" t="s">
        <v>156</v>
      </c>
      <c r="B27" s="123" t="s">
        <v>157</v>
      </c>
      <c r="C27" s="112" t="n">
        <v>19</v>
      </c>
      <c r="D27" s="109"/>
      <c r="E27" s="109"/>
      <c r="F27" s="41"/>
    </row>
    <row r="28" customFormat="false" ht="16.05" hidden="false" customHeight="false" outlineLevel="0" collapsed="false">
      <c r="A28" s="117"/>
      <c r="B28" s="120" t="s">
        <v>158</v>
      </c>
      <c r="C28" s="112" t="n">
        <v>20</v>
      </c>
      <c r="D28" s="109"/>
      <c r="E28" s="109" t="n">
        <v>0</v>
      </c>
      <c r="F28" s="41"/>
    </row>
    <row r="29" customFormat="false" ht="16.05" hidden="false" customHeight="false" outlineLevel="0" collapsed="false">
      <c r="A29" s="117"/>
      <c r="B29" s="120" t="s">
        <v>159</v>
      </c>
      <c r="C29" s="112" t="n">
        <v>21</v>
      </c>
      <c r="D29" s="109" t="n">
        <v>0</v>
      </c>
      <c r="E29" s="109" t="n">
        <v>0</v>
      </c>
      <c r="F29" s="41"/>
    </row>
    <row r="30" customFormat="false" ht="16.05" hidden="false" customHeight="false" outlineLevel="0" collapsed="false">
      <c r="A30" s="121" t="s">
        <v>160</v>
      </c>
      <c r="B30" s="114" t="s">
        <v>161</v>
      </c>
      <c r="C30" s="112" t="n">
        <v>22</v>
      </c>
      <c r="D30" s="109"/>
      <c r="E30" s="109"/>
      <c r="F30" s="41"/>
    </row>
    <row r="31" customFormat="false" ht="16.05" hidden="false" customHeight="false" outlineLevel="0" collapsed="false">
      <c r="A31" s="124"/>
      <c r="B31" s="125" t="s">
        <v>162</v>
      </c>
      <c r="C31" s="126" t="n">
        <v>23</v>
      </c>
      <c r="D31" s="109" t="n">
        <v>0</v>
      </c>
      <c r="E31" s="109" t="n">
        <v>0</v>
      </c>
      <c r="F31" s="41"/>
    </row>
    <row r="32" customFormat="false" ht="16.05" hidden="false" customHeight="false" outlineLevel="0" collapsed="false">
      <c r="A32" s="127"/>
      <c r="B32" s="128" t="s">
        <v>163</v>
      </c>
      <c r="C32" s="129" t="n">
        <v>24</v>
      </c>
      <c r="D32" s="109" t="n">
        <v>283958999</v>
      </c>
      <c r="E32" s="109" t="n">
        <v>261925032</v>
      </c>
      <c r="F32" s="41"/>
    </row>
    <row r="33" customFormat="false" ht="16.05" hidden="false" customHeight="false" outlineLevel="0" collapsed="false">
      <c r="A33" s="121" t="s">
        <v>164</v>
      </c>
      <c r="B33" s="111" t="s">
        <v>165</v>
      </c>
      <c r="C33" s="115" t="n">
        <v>25</v>
      </c>
      <c r="D33" s="109"/>
      <c r="E33" s="109" t="n">
        <v>0</v>
      </c>
      <c r="F33" s="41"/>
    </row>
    <row r="34" customFormat="false" ht="16.05" hidden="false" customHeight="false" outlineLevel="0" collapsed="false">
      <c r="A34" s="121" t="s">
        <v>166</v>
      </c>
      <c r="B34" s="111" t="s">
        <v>167</v>
      </c>
      <c r="C34" s="115" t="n">
        <v>26</v>
      </c>
      <c r="D34" s="109"/>
      <c r="E34" s="109" t="n">
        <v>0</v>
      </c>
      <c r="F34" s="41"/>
    </row>
    <row r="35" customFormat="false" ht="16.05" hidden="false" customHeight="false" outlineLevel="0" collapsed="false">
      <c r="A35" s="121" t="s">
        <v>168</v>
      </c>
      <c r="B35" s="114" t="s">
        <v>169</v>
      </c>
      <c r="C35" s="112" t="n">
        <v>27</v>
      </c>
      <c r="D35" s="109"/>
      <c r="E35" s="109"/>
      <c r="F35" s="41"/>
    </row>
    <row r="36" customFormat="false" ht="16.05" hidden="false" customHeight="false" outlineLevel="0" collapsed="false">
      <c r="A36" s="110"/>
      <c r="B36" s="120" t="s">
        <v>170</v>
      </c>
      <c r="C36" s="112" t="n">
        <v>28</v>
      </c>
      <c r="D36" s="109" t="n">
        <v>0</v>
      </c>
      <c r="E36" s="109" t="n">
        <v>0</v>
      </c>
      <c r="F36" s="41"/>
    </row>
    <row r="37" customFormat="false" ht="16.05" hidden="false" customHeight="false" outlineLevel="0" collapsed="false">
      <c r="A37" s="110"/>
      <c r="B37" s="120" t="s">
        <v>171</v>
      </c>
      <c r="C37" s="112" t="n">
        <v>29</v>
      </c>
      <c r="D37" s="109" t="n">
        <v>0</v>
      </c>
      <c r="E37" s="109" t="n">
        <v>0</v>
      </c>
      <c r="F37" s="41"/>
    </row>
    <row r="38" customFormat="false" ht="16.05" hidden="false" customHeight="false" outlineLevel="0" collapsed="false">
      <c r="A38" s="110" t="s">
        <v>172</v>
      </c>
      <c r="B38" s="120" t="s">
        <v>173</v>
      </c>
      <c r="C38" s="130" t="s">
        <v>174</v>
      </c>
      <c r="D38" s="109"/>
      <c r="E38" s="109"/>
      <c r="F38" s="41"/>
    </row>
    <row r="39" customFormat="false" ht="16.05" hidden="false" customHeight="false" outlineLevel="0" collapsed="false">
      <c r="A39" s="110"/>
      <c r="B39" s="120" t="s">
        <v>175</v>
      </c>
      <c r="C39" s="130" t="s">
        <v>176</v>
      </c>
      <c r="D39" s="109" t="n">
        <v>0</v>
      </c>
      <c r="E39" s="109" t="n">
        <v>0</v>
      </c>
      <c r="F39" s="41"/>
    </row>
    <row r="40" customFormat="false" ht="16.05" hidden="false" customHeight="false" outlineLevel="0" collapsed="false">
      <c r="A40" s="110"/>
      <c r="B40" s="120" t="s">
        <v>177</v>
      </c>
      <c r="C40" s="130" t="s">
        <v>178</v>
      </c>
      <c r="D40" s="109" t="n">
        <v>283958999</v>
      </c>
      <c r="E40" s="109" t="n">
        <v>261925032</v>
      </c>
      <c r="F40" s="41"/>
    </row>
    <row r="41" customFormat="false" ht="16.05" hidden="false" customHeight="false" outlineLevel="0" collapsed="false">
      <c r="A41" s="110"/>
      <c r="B41" s="120" t="s">
        <v>179</v>
      </c>
      <c r="C41" s="130" t="s">
        <v>180</v>
      </c>
      <c r="D41" s="109"/>
      <c r="E41" s="109"/>
      <c r="F41" s="41"/>
    </row>
    <row r="42" customFormat="false" ht="16.05" hidden="false" customHeight="false" outlineLevel="0" collapsed="false">
      <c r="A42" s="121" t="s">
        <v>181</v>
      </c>
      <c r="B42" s="114" t="s">
        <v>182</v>
      </c>
      <c r="C42" s="112" t="n">
        <v>30</v>
      </c>
      <c r="D42" s="109"/>
      <c r="E42" s="109"/>
      <c r="F42" s="41"/>
    </row>
    <row r="43" customFormat="false" ht="16.05" hidden="false" customHeight="false" outlineLevel="0" collapsed="false">
      <c r="A43" s="117"/>
      <c r="B43" s="120" t="s">
        <v>183</v>
      </c>
      <c r="C43" s="112" t="n">
        <v>31</v>
      </c>
      <c r="D43" s="109" t="n">
        <v>0</v>
      </c>
      <c r="E43" s="109" t="n">
        <v>0</v>
      </c>
      <c r="F43" s="41"/>
    </row>
    <row r="44" customFormat="false" ht="16.05" hidden="false" customHeight="false" outlineLevel="0" collapsed="false">
      <c r="A44" s="124"/>
      <c r="B44" s="125" t="s">
        <v>184</v>
      </c>
      <c r="C44" s="126" t="n">
        <v>32</v>
      </c>
      <c r="D44" s="109" t="n">
        <v>283958999</v>
      </c>
      <c r="E44" s="109" t="n">
        <v>261925032</v>
      </c>
      <c r="F44" s="41"/>
    </row>
    <row r="45" customFormat="false" ht="17.35" hidden="false" customHeight="false" outlineLevel="0" collapsed="false">
      <c r="A45" s="71"/>
      <c r="B45" s="131" t="s">
        <v>185</v>
      </c>
      <c r="C45" s="131"/>
      <c r="D45" s="67" t="str">
        <f aca="false">IF(D43+D44=0,"eroare"," ")</f>
        <v> </v>
      </c>
      <c r="E45" s="131"/>
    </row>
    <row r="46" customFormat="false" ht="18" hidden="false" customHeight="true" outlineLevel="0" collapsed="false">
      <c r="A46" s="71"/>
      <c r="B46" s="132" t="s">
        <v>186</v>
      </c>
      <c r="C46" s="132"/>
      <c r="D46" s="132"/>
      <c r="E46" s="132"/>
    </row>
    <row r="47" customFormat="false" ht="18" hidden="false" customHeight="true" outlineLevel="0" collapsed="false">
      <c r="B47" s="133" t="s">
        <v>187</v>
      </c>
      <c r="C47" s="133"/>
      <c r="D47" s="133"/>
      <c r="E47" s="133"/>
    </row>
    <row r="48" customFormat="false" ht="15.8" hidden="false" customHeight="false" outlineLevel="0" collapsed="false">
      <c r="A48" s="71"/>
      <c r="B48" s="134"/>
    </row>
    <row r="49" customFormat="false" ht="15.8" hidden="false" customHeight="false" outlineLevel="0" collapsed="false">
      <c r="A49" s="71"/>
      <c r="B49" s="135"/>
    </row>
    <row r="50" customFormat="false" ht="15.8" hidden="false" customHeight="false" outlineLevel="0" collapsed="false">
      <c r="A50" s="71"/>
      <c r="B50" s="69" t="s">
        <v>117</v>
      </c>
      <c r="C50" s="2"/>
      <c r="D50" s="70" t="s">
        <v>118</v>
      </c>
      <c r="E50" s="70"/>
    </row>
    <row r="51" customFormat="false" ht="15.8" hidden="false" customHeight="false" outlineLevel="0" collapsed="false">
      <c r="D51" s="71"/>
      <c r="E51" s="72"/>
    </row>
    <row r="52" customFormat="false" ht="15.8" hidden="false" customHeight="false" outlineLevel="0" collapsed="false">
      <c r="B52" s="73" t="s">
        <v>119</v>
      </c>
      <c r="C52" s="74"/>
      <c r="D52" s="75" t="s">
        <v>120</v>
      </c>
      <c r="E52" s="75"/>
    </row>
    <row r="53" customFormat="false" ht="15.8" hidden="false" customHeight="false" outlineLevel="0" collapsed="false">
      <c r="B53" s="136"/>
    </row>
    <row r="56" customFormat="false" ht="15.8" hidden="false" customHeight="false" outlineLevel="0" collapsed="false">
      <c r="B56" s="137"/>
      <c r="D56" s="82"/>
      <c r="E56" s="82"/>
    </row>
    <row r="57" customFormat="false" ht="15.8" hidden="false" customHeight="false" outlineLevel="0" collapsed="false">
      <c r="B57" s="138"/>
      <c r="D57" s="139"/>
      <c r="E57" s="140"/>
    </row>
    <row r="58" customFormat="false" ht="15.8" hidden="false" customHeight="false" outlineLevel="0" collapsed="false">
      <c r="B58" s="138"/>
      <c r="D58" s="82"/>
      <c r="E58" s="82"/>
    </row>
    <row r="59" customFormat="false" ht="15.8" hidden="false" customHeight="false" outlineLevel="0" collapsed="false">
      <c r="D59" s="89"/>
    </row>
  </sheetData>
  <mergeCells count="14">
    <mergeCell ref="A1:E1"/>
    <mergeCell ref="A3:E3"/>
    <mergeCell ref="A4:E4"/>
    <mergeCell ref="A6:A7"/>
    <mergeCell ref="B6:B7"/>
    <mergeCell ref="C6:C7"/>
    <mergeCell ref="D6:D7"/>
    <mergeCell ref="E6:E7"/>
    <mergeCell ref="B46:E46"/>
    <mergeCell ref="B47:E47"/>
    <mergeCell ref="D50:E50"/>
    <mergeCell ref="D52:E52"/>
    <mergeCell ref="D56:E56"/>
    <mergeCell ref="D58:E58"/>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S1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5" activeCellId="0" sqref="B15"/>
    </sheetView>
  </sheetViews>
  <sheetFormatPr defaultColWidth="53.12109375" defaultRowHeight="15.8" zeroHeight="false" outlineLevelRow="0" outlineLevelCol="0"/>
  <cols>
    <col collapsed="false" customWidth="true" hidden="false" outlineLevel="0" max="1" min="1" style="141" width="111.54"/>
    <col collapsed="false" customWidth="true" hidden="false" outlineLevel="0" max="2" min="2" style="142" width="14.4"/>
    <col collapsed="false" customWidth="true" hidden="false" outlineLevel="0" max="4" min="3" style="141" width="13.83"/>
    <col collapsed="false" customWidth="true" hidden="false" outlineLevel="0" max="5" min="5" style="141" width="15.39"/>
    <col collapsed="false" customWidth="true" hidden="false" outlineLevel="0" max="6" min="6" style="141" width="19.26"/>
    <col collapsed="false" customWidth="true" hidden="false" outlineLevel="0" max="7" min="7" style="141" width="15.83"/>
    <col collapsed="false" customWidth="true" hidden="false" outlineLevel="0" max="8" min="8" style="141" width="17.26"/>
    <col collapsed="false" customWidth="true" hidden="false" outlineLevel="0" max="9" min="9" style="141" width="23.26"/>
    <col collapsed="false" customWidth="true" hidden="false" outlineLevel="0" max="10" min="10" style="141" width="25.12"/>
    <col collapsed="false" customWidth="false" hidden="false" outlineLevel="0" max="237" min="11" style="141" width="53.12"/>
  </cols>
  <sheetData>
    <row r="1" customFormat="false" ht="15.8" hidden="false" customHeight="false" outlineLevel="0" collapsed="false">
      <c r="A1" s="143" t="e">
        <f aca="false">#REF!</f>
        <v>#REF!</v>
      </c>
      <c r="B1" s="143"/>
      <c r="C1" s="143"/>
      <c r="D1" s="143"/>
      <c r="E1" s="143"/>
    </row>
    <row r="2" s="4" customFormat="true" ht="15.8" hidden="false" customHeight="false" outlineLevel="0" collapsed="false">
      <c r="B2" s="144"/>
    </row>
    <row r="3" s="4" customFormat="true" ht="15.8" hidden="false" customHeight="false" outlineLevel="0" collapsed="false">
      <c r="A3" s="145" t="s">
        <v>188</v>
      </c>
      <c r="B3" s="145"/>
      <c r="C3" s="145"/>
      <c r="D3" s="145"/>
      <c r="E3" s="145"/>
      <c r="F3" s="145"/>
      <c r="G3" s="145"/>
      <c r="H3" s="145"/>
      <c r="I3" s="145"/>
      <c r="J3" s="145"/>
    </row>
    <row r="4" s="4" customFormat="true" ht="15.8" hidden="false" customHeight="false" outlineLevel="0" collapsed="false">
      <c r="A4" s="146" t="s">
        <v>6</v>
      </c>
      <c r="B4" s="146"/>
      <c r="C4" s="146"/>
      <c r="D4" s="146"/>
      <c r="E4" s="146"/>
      <c r="F4" s="146"/>
      <c r="G4" s="146"/>
      <c r="H4" s="146"/>
      <c r="I4" s="146"/>
      <c r="J4" s="146"/>
    </row>
    <row r="5" s="4" customFormat="true" ht="15.8" hidden="false" customHeight="false" outlineLevel="0" collapsed="false">
      <c r="B5" s="144"/>
    </row>
    <row r="6" s="4" customFormat="true" ht="15.8" hidden="false" customHeight="false" outlineLevel="0" collapsed="false">
      <c r="A6" s="147" t="s">
        <v>189</v>
      </c>
      <c r="B6" s="144"/>
      <c r="C6" s="148" t="n">
        <f aca="false">C10-C26-C28-C37-C51-C75-C81-C83</f>
        <v>438112000</v>
      </c>
      <c r="D6" s="148" t="n">
        <f aca="false">D10-D26-D28-D37-D51-D75-D81-D83</f>
        <v>438112000</v>
      </c>
      <c r="G6" s="147"/>
      <c r="H6" s="149" t="n">
        <f aca="false">H10-H26-H28-H37-H51-H75-H81-H83</f>
        <v>419893494</v>
      </c>
      <c r="J6" s="144" t="s">
        <v>190</v>
      </c>
    </row>
    <row r="7" s="4" customFormat="true" ht="15" hidden="false" customHeight="true" outlineLevel="0" collapsed="false">
      <c r="A7" s="150" t="s">
        <v>191</v>
      </c>
      <c r="B7" s="151" t="s">
        <v>192</v>
      </c>
      <c r="C7" s="152" t="s">
        <v>193</v>
      </c>
      <c r="D7" s="152"/>
      <c r="E7" s="152" t="s">
        <v>194</v>
      </c>
      <c r="F7" s="152"/>
      <c r="G7" s="152"/>
      <c r="H7" s="151" t="s">
        <v>195</v>
      </c>
      <c r="I7" s="151" t="s">
        <v>196</v>
      </c>
      <c r="J7" s="153" t="s">
        <v>197</v>
      </c>
    </row>
    <row r="8" s="4" customFormat="true" ht="23.85" hidden="false" customHeight="false" outlineLevel="0" collapsed="false">
      <c r="A8" s="150"/>
      <c r="B8" s="151"/>
      <c r="C8" s="154" t="s">
        <v>198</v>
      </c>
      <c r="D8" s="154" t="s">
        <v>199</v>
      </c>
      <c r="E8" s="154" t="s">
        <v>200</v>
      </c>
      <c r="F8" s="154" t="s">
        <v>201</v>
      </c>
      <c r="G8" s="155" t="s">
        <v>202</v>
      </c>
      <c r="H8" s="151"/>
      <c r="I8" s="151"/>
      <c r="J8" s="153"/>
    </row>
    <row r="9" s="4" customFormat="true" ht="15.8" hidden="false" customHeight="false" outlineLevel="0" collapsed="false">
      <c r="A9" s="156" t="s">
        <v>14</v>
      </c>
      <c r="B9" s="157" t="s">
        <v>15</v>
      </c>
      <c r="C9" s="157" t="n">
        <v>1</v>
      </c>
      <c r="D9" s="157" t="n">
        <v>2</v>
      </c>
      <c r="E9" s="158" t="s">
        <v>203</v>
      </c>
      <c r="F9" s="158" t="n">
        <v>4</v>
      </c>
      <c r="G9" s="158" t="n">
        <v>5</v>
      </c>
      <c r="H9" s="158" t="n">
        <v>6</v>
      </c>
      <c r="I9" s="158" t="n">
        <v>7</v>
      </c>
      <c r="J9" s="159" t="s">
        <v>204</v>
      </c>
    </row>
    <row r="10" s="163" customFormat="true" ht="15.8" hidden="false" customHeight="false" outlineLevel="0" collapsed="false">
      <c r="A10" s="160" t="s">
        <v>205</v>
      </c>
      <c r="B10" s="161" t="s">
        <v>206</v>
      </c>
      <c r="C10" s="162" t="n">
        <v>480975610</v>
      </c>
      <c r="D10" s="162" t="n">
        <v>585056100</v>
      </c>
      <c r="E10" s="162" t="n">
        <v>659151367</v>
      </c>
      <c r="F10" s="162" t="n">
        <v>83191317</v>
      </c>
      <c r="G10" s="162" t="n">
        <v>575960050</v>
      </c>
      <c r="H10" s="162" t="n">
        <v>565970732</v>
      </c>
      <c r="I10" s="162" t="n">
        <v>3553537</v>
      </c>
      <c r="J10" s="162" t="n">
        <v>89627098</v>
      </c>
      <c r="L10" s="2"/>
      <c r="M10" s="2"/>
      <c r="N10" s="2"/>
      <c r="O10" s="2"/>
      <c r="P10" s="2"/>
      <c r="Q10" s="2"/>
      <c r="R10" s="2"/>
      <c r="S10" s="2"/>
    </row>
    <row r="11" s="163" customFormat="true" ht="15.8" hidden="false" customHeight="false" outlineLevel="0" collapsed="false">
      <c r="A11" s="164" t="s">
        <v>207</v>
      </c>
      <c r="B11" s="165" t="s">
        <v>208</v>
      </c>
      <c r="C11" s="162" t="n">
        <v>438295000</v>
      </c>
      <c r="D11" s="162" t="n">
        <v>438295000</v>
      </c>
      <c r="E11" s="162" t="n">
        <v>512698780</v>
      </c>
      <c r="F11" s="162" t="n">
        <v>83130351</v>
      </c>
      <c r="G11" s="162" t="n">
        <v>429568429</v>
      </c>
      <c r="H11" s="162" t="n">
        <v>419578984</v>
      </c>
      <c r="I11" s="162" t="n">
        <v>3548391</v>
      </c>
      <c r="J11" s="162" t="n">
        <v>89571405</v>
      </c>
      <c r="L11" s="2"/>
      <c r="M11" s="2"/>
      <c r="N11" s="2"/>
      <c r="O11" s="2"/>
      <c r="P11" s="2"/>
      <c r="Q11" s="2"/>
      <c r="R11" s="2"/>
      <c r="S11" s="2"/>
    </row>
    <row r="12" s="163" customFormat="true" ht="15.8" hidden="false" customHeight="false" outlineLevel="0" collapsed="false">
      <c r="A12" s="166" t="s">
        <v>209</v>
      </c>
      <c r="B12" s="165" t="s">
        <v>210</v>
      </c>
      <c r="C12" s="162" t="n">
        <v>0</v>
      </c>
      <c r="D12" s="162" t="n">
        <v>0</v>
      </c>
      <c r="E12" s="162" t="n">
        <v>0</v>
      </c>
      <c r="F12" s="162" t="n">
        <v>0</v>
      </c>
      <c r="G12" s="162" t="n">
        <v>0</v>
      </c>
      <c r="H12" s="162" t="n">
        <v>0</v>
      </c>
      <c r="I12" s="162" t="n">
        <v>0</v>
      </c>
      <c r="J12" s="162" t="n">
        <v>0</v>
      </c>
      <c r="L12" s="2"/>
      <c r="M12" s="2"/>
      <c r="N12" s="2"/>
      <c r="O12" s="2"/>
      <c r="P12" s="2"/>
      <c r="Q12" s="2"/>
      <c r="R12" s="2"/>
      <c r="S12" s="2"/>
    </row>
    <row r="13" s="163" customFormat="true" ht="15.8" hidden="false" customHeight="false" outlineLevel="0" collapsed="false">
      <c r="A13" s="164" t="s">
        <v>211</v>
      </c>
      <c r="B13" s="165" t="s">
        <v>212</v>
      </c>
      <c r="C13" s="162" t="n">
        <v>0</v>
      </c>
      <c r="D13" s="162" t="n">
        <v>0</v>
      </c>
      <c r="E13" s="162" t="n">
        <v>0</v>
      </c>
      <c r="F13" s="162" t="n">
        <v>0</v>
      </c>
      <c r="G13" s="162" t="n">
        <v>0</v>
      </c>
      <c r="H13" s="162" t="n">
        <v>0</v>
      </c>
      <c r="I13" s="162" t="n">
        <v>0</v>
      </c>
      <c r="J13" s="162" t="n">
        <v>0</v>
      </c>
      <c r="L13" s="2"/>
      <c r="M13" s="2"/>
      <c r="N13" s="2"/>
      <c r="O13" s="2"/>
      <c r="P13" s="2"/>
      <c r="Q13" s="2"/>
      <c r="R13" s="2"/>
      <c r="S13" s="2"/>
    </row>
    <row r="14" s="163" customFormat="true" ht="15.8" hidden="false" customHeight="false" outlineLevel="0" collapsed="false">
      <c r="A14" s="167" t="s">
        <v>213</v>
      </c>
      <c r="B14" s="168" t="n">
        <v>120900</v>
      </c>
      <c r="C14" s="162"/>
      <c r="D14" s="162"/>
      <c r="E14" s="162" t="n">
        <v>0</v>
      </c>
      <c r="F14" s="162"/>
      <c r="G14" s="162"/>
      <c r="H14" s="162" t="n">
        <v>0</v>
      </c>
      <c r="I14" s="162"/>
      <c r="J14" s="162" t="n">
        <v>0</v>
      </c>
      <c r="L14" s="2"/>
      <c r="M14" s="2"/>
      <c r="N14" s="2"/>
      <c r="O14" s="2"/>
      <c r="P14" s="2"/>
      <c r="Q14" s="2"/>
      <c r="R14" s="2"/>
      <c r="S14" s="2"/>
    </row>
    <row r="15" s="163" customFormat="true" ht="15.8" hidden="false" customHeight="false" outlineLevel="0" collapsed="false">
      <c r="A15" s="169" t="s">
        <v>214</v>
      </c>
      <c r="B15" s="168" t="n">
        <v>121000</v>
      </c>
      <c r="C15" s="162"/>
      <c r="D15" s="162"/>
      <c r="E15" s="162" t="n">
        <v>0</v>
      </c>
      <c r="F15" s="162"/>
      <c r="G15" s="162"/>
      <c r="H15" s="162" t="n">
        <v>0</v>
      </c>
      <c r="I15" s="162"/>
      <c r="J15" s="162" t="n">
        <v>0</v>
      </c>
      <c r="L15" s="2"/>
      <c r="M15" s="2"/>
      <c r="N15" s="2"/>
      <c r="O15" s="2"/>
      <c r="P15" s="2"/>
      <c r="Q15" s="2"/>
      <c r="R15" s="2"/>
      <c r="S15" s="2"/>
    </row>
    <row r="16" s="163" customFormat="true" ht="15.8" hidden="false" customHeight="false" outlineLevel="0" collapsed="false">
      <c r="A16" s="170" t="s">
        <v>215</v>
      </c>
      <c r="B16" s="168" t="n">
        <v>121400</v>
      </c>
      <c r="C16" s="162"/>
      <c r="D16" s="162"/>
      <c r="E16" s="162" t="n">
        <v>0</v>
      </c>
      <c r="F16" s="162"/>
      <c r="G16" s="162"/>
      <c r="H16" s="162" t="n">
        <v>0</v>
      </c>
      <c r="I16" s="162"/>
      <c r="J16" s="162" t="n">
        <v>0</v>
      </c>
      <c r="L16" s="2"/>
      <c r="M16" s="2"/>
      <c r="N16" s="2"/>
      <c r="O16" s="2"/>
      <c r="P16" s="2"/>
      <c r="Q16" s="2"/>
      <c r="R16" s="2"/>
      <c r="S16" s="2"/>
    </row>
    <row r="17" s="163" customFormat="true" ht="15.8" hidden="false" customHeight="false" outlineLevel="0" collapsed="false">
      <c r="A17" s="169" t="s">
        <v>216</v>
      </c>
      <c r="B17" s="168" t="n">
        <v>121500</v>
      </c>
      <c r="C17" s="162"/>
      <c r="D17" s="162"/>
      <c r="E17" s="162" t="n">
        <v>0</v>
      </c>
      <c r="F17" s="162"/>
      <c r="G17" s="162"/>
      <c r="H17" s="162" t="n">
        <v>0</v>
      </c>
      <c r="I17" s="162"/>
      <c r="J17" s="162" t="n">
        <v>0</v>
      </c>
      <c r="L17" s="2"/>
      <c r="M17" s="2"/>
      <c r="N17" s="2"/>
      <c r="O17" s="2"/>
      <c r="P17" s="2"/>
      <c r="Q17" s="2"/>
      <c r="R17" s="2"/>
      <c r="S17" s="2"/>
    </row>
    <row r="18" s="163" customFormat="true" ht="15.8" hidden="false" customHeight="false" outlineLevel="0" collapsed="false">
      <c r="A18" s="164" t="s">
        <v>217</v>
      </c>
      <c r="B18" s="165" t="s">
        <v>218</v>
      </c>
      <c r="C18" s="162" t="n">
        <v>438051000</v>
      </c>
      <c r="D18" s="162" t="n">
        <v>438051000</v>
      </c>
      <c r="E18" s="162" t="n">
        <v>511994719</v>
      </c>
      <c r="F18" s="162" t="n">
        <v>83130351</v>
      </c>
      <c r="G18" s="162" t="n">
        <v>428864368</v>
      </c>
      <c r="H18" s="162" t="n">
        <v>418874923</v>
      </c>
      <c r="I18" s="162" t="n">
        <v>3548391</v>
      </c>
      <c r="J18" s="162" t="n">
        <v>89571405</v>
      </c>
      <c r="L18" s="2"/>
      <c r="M18" s="2"/>
      <c r="N18" s="2"/>
      <c r="O18" s="2"/>
      <c r="P18" s="2"/>
      <c r="Q18" s="2"/>
      <c r="R18" s="2"/>
      <c r="S18" s="2"/>
    </row>
    <row r="19" s="163" customFormat="true" ht="15.8" hidden="false" customHeight="false" outlineLevel="0" collapsed="false">
      <c r="A19" s="171" t="s">
        <v>219</v>
      </c>
      <c r="B19" s="165" t="s">
        <v>220</v>
      </c>
      <c r="C19" s="162" t="n">
        <v>27699000</v>
      </c>
      <c r="D19" s="162" t="n">
        <v>27699000</v>
      </c>
      <c r="E19" s="162" t="n">
        <v>48263381</v>
      </c>
      <c r="F19" s="162" t="n">
        <v>23764330</v>
      </c>
      <c r="G19" s="162" t="n">
        <v>24499051</v>
      </c>
      <c r="H19" s="162" t="n">
        <v>23925160</v>
      </c>
      <c r="I19" s="162" t="n">
        <v>1197480</v>
      </c>
      <c r="J19" s="162" t="n">
        <v>23140741</v>
      </c>
      <c r="L19" s="2"/>
      <c r="M19" s="2"/>
      <c r="N19" s="2"/>
      <c r="O19" s="2"/>
      <c r="P19" s="2"/>
      <c r="Q19" s="2"/>
      <c r="R19" s="2"/>
      <c r="S19" s="2"/>
    </row>
    <row r="20" s="163" customFormat="true" ht="15.8" hidden="false" customHeight="false" outlineLevel="0" collapsed="false">
      <c r="A20" s="164" t="s">
        <v>221</v>
      </c>
      <c r="B20" s="172" t="s">
        <v>222</v>
      </c>
      <c r="C20" s="162" t="n">
        <v>8857000</v>
      </c>
      <c r="D20" s="162" t="n">
        <v>8857000</v>
      </c>
      <c r="E20" s="162" t="n">
        <v>25896663</v>
      </c>
      <c r="F20" s="162" t="n">
        <v>23180535</v>
      </c>
      <c r="G20" s="162" t="n">
        <v>2716128</v>
      </c>
      <c r="H20" s="162" t="n">
        <v>2225169</v>
      </c>
      <c r="I20" s="162" t="n">
        <v>1118331</v>
      </c>
      <c r="J20" s="162" t="n">
        <v>22553163</v>
      </c>
      <c r="L20" s="2"/>
      <c r="M20" s="2"/>
      <c r="N20" s="2"/>
      <c r="O20" s="2"/>
      <c r="P20" s="2"/>
      <c r="Q20" s="2"/>
      <c r="R20" s="2"/>
      <c r="S20" s="2"/>
    </row>
    <row r="21" s="175" customFormat="true" ht="15.8" hidden="false" customHeight="false" outlineLevel="0" collapsed="false">
      <c r="A21" s="173" t="s">
        <v>223</v>
      </c>
      <c r="B21" s="172" t="s">
        <v>224</v>
      </c>
      <c r="C21" s="174" t="n">
        <v>8857000</v>
      </c>
      <c r="D21" s="174" t="n">
        <v>8857000</v>
      </c>
      <c r="E21" s="174" t="n">
        <v>24713957</v>
      </c>
      <c r="F21" s="174" t="n">
        <v>23097934</v>
      </c>
      <c r="G21" s="174" t="n">
        <v>1616023</v>
      </c>
      <c r="H21" s="174" t="n">
        <v>1146006</v>
      </c>
      <c r="I21" s="174" t="n">
        <v>1114664</v>
      </c>
      <c r="J21" s="174" t="n">
        <v>22453287</v>
      </c>
      <c r="L21" s="2"/>
      <c r="M21" s="2"/>
      <c r="N21" s="2"/>
      <c r="O21" s="2"/>
      <c r="P21" s="2"/>
      <c r="Q21" s="2"/>
      <c r="R21" s="2"/>
      <c r="S21" s="2"/>
    </row>
    <row r="22" s="175" customFormat="true" ht="15.8" hidden="false" customHeight="false" outlineLevel="0" collapsed="false">
      <c r="A22" s="173" t="s">
        <v>225</v>
      </c>
      <c r="B22" s="172" t="s">
        <v>226</v>
      </c>
      <c r="C22" s="174"/>
      <c r="D22" s="174"/>
      <c r="E22" s="174" t="n">
        <v>29</v>
      </c>
      <c r="F22" s="174"/>
      <c r="G22" s="174" t="n">
        <v>29</v>
      </c>
      <c r="H22" s="174" t="n">
        <v>29</v>
      </c>
      <c r="I22" s="174"/>
      <c r="J22" s="174" t="n">
        <v>0</v>
      </c>
      <c r="L22" s="2"/>
      <c r="M22" s="2"/>
      <c r="N22" s="2"/>
      <c r="O22" s="2"/>
      <c r="P22" s="2"/>
      <c r="Q22" s="2"/>
      <c r="R22" s="2"/>
      <c r="S22" s="2"/>
    </row>
    <row r="23" s="175" customFormat="true" ht="15.8" hidden="false" customHeight="false" outlineLevel="0" collapsed="false">
      <c r="A23" s="173" t="s">
        <v>227</v>
      </c>
      <c r="B23" s="172" t="s">
        <v>228</v>
      </c>
      <c r="C23" s="174"/>
      <c r="D23" s="174"/>
      <c r="E23" s="174" t="n">
        <v>0</v>
      </c>
      <c r="F23" s="174"/>
      <c r="G23" s="174"/>
      <c r="H23" s="174" t="n">
        <v>0</v>
      </c>
      <c r="I23" s="174" t="n">
        <v>0</v>
      </c>
      <c r="J23" s="174" t="n">
        <v>0</v>
      </c>
      <c r="L23" s="2"/>
      <c r="M23" s="2"/>
      <c r="N23" s="2"/>
      <c r="O23" s="2"/>
      <c r="P23" s="2"/>
      <c r="Q23" s="2"/>
      <c r="R23" s="2"/>
      <c r="S23" s="2"/>
    </row>
    <row r="24" s="175" customFormat="true" ht="15.8" hidden="false" customHeight="false" outlineLevel="0" collapsed="false">
      <c r="A24" s="173" t="s">
        <v>229</v>
      </c>
      <c r="B24" s="176" t="s">
        <v>230</v>
      </c>
      <c r="C24" s="174"/>
      <c r="D24" s="174"/>
      <c r="E24" s="174" t="n">
        <v>0</v>
      </c>
      <c r="F24" s="174"/>
      <c r="G24" s="174" t="n">
        <v>0</v>
      </c>
      <c r="H24" s="174" t="n">
        <v>0</v>
      </c>
      <c r="I24" s="174" t="n">
        <v>0</v>
      </c>
      <c r="J24" s="174" t="n">
        <v>0</v>
      </c>
      <c r="L24" s="2"/>
      <c r="M24" s="2"/>
      <c r="N24" s="2"/>
      <c r="O24" s="2"/>
      <c r="P24" s="2"/>
      <c r="Q24" s="2"/>
      <c r="R24" s="2"/>
      <c r="S24" s="2"/>
    </row>
    <row r="25" s="175" customFormat="true" ht="15.8" hidden="false" customHeight="false" outlineLevel="0" collapsed="false">
      <c r="A25" s="173" t="s">
        <v>231</v>
      </c>
      <c r="B25" s="176" t="s">
        <v>232</v>
      </c>
      <c r="C25" s="174"/>
      <c r="D25" s="174"/>
      <c r="E25" s="174" t="n">
        <v>0</v>
      </c>
      <c r="F25" s="174"/>
      <c r="G25" s="174" t="n">
        <v>0</v>
      </c>
      <c r="H25" s="174" t="n">
        <v>0</v>
      </c>
      <c r="I25" s="174" t="n">
        <v>0</v>
      </c>
      <c r="J25" s="174" t="n">
        <v>0</v>
      </c>
      <c r="L25" s="2"/>
      <c r="M25" s="2"/>
      <c r="N25" s="2"/>
      <c r="O25" s="2"/>
      <c r="P25" s="2"/>
      <c r="Q25" s="2"/>
      <c r="R25" s="2"/>
      <c r="S25" s="2"/>
    </row>
    <row r="26" s="175" customFormat="true" ht="22.35" hidden="false" customHeight="false" outlineLevel="0" collapsed="false">
      <c r="A26" s="173" t="s">
        <v>233</v>
      </c>
      <c r="B26" s="172" t="s">
        <v>234</v>
      </c>
      <c r="C26" s="174"/>
      <c r="D26" s="174"/>
      <c r="E26" s="174" t="n">
        <v>0</v>
      </c>
      <c r="F26" s="174"/>
      <c r="G26" s="174"/>
      <c r="H26" s="174" t="n">
        <v>0</v>
      </c>
      <c r="I26" s="174"/>
      <c r="J26" s="174" t="n">
        <v>0</v>
      </c>
      <c r="L26" s="2"/>
      <c r="M26" s="2"/>
      <c r="N26" s="2"/>
      <c r="O26" s="2"/>
      <c r="P26" s="2"/>
      <c r="Q26" s="2"/>
      <c r="R26" s="2"/>
      <c r="S26" s="2"/>
    </row>
    <row r="27" s="175" customFormat="true" ht="15.8" hidden="false" customHeight="false" outlineLevel="0" collapsed="false">
      <c r="A27" s="173" t="s">
        <v>235</v>
      </c>
      <c r="B27" s="172" t="s">
        <v>236</v>
      </c>
      <c r="C27" s="174"/>
      <c r="D27" s="174"/>
      <c r="E27" s="174" t="n">
        <v>1182677</v>
      </c>
      <c r="F27" s="174" t="n">
        <v>82601</v>
      </c>
      <c r="G27" s="174" t="n">
        <v>1100076</v>
      </c>
      <c r="H27" s="174" t="n">
        <v>1079134</v>
      </c>
      <c r="I27" s="174" t="n">
        <v>3667</v>
      </c>
      <c r="J27" s="174" t="n">
        <v>99876</v>
      </c>
      <c r="L27" s="2"/>
      <c r="M27" s="2"/>
      <c r="N27" s="2"/>
      <c r="O27" s="2"/>
      <c r="P27" s="2"/>
      <c r="Q27" s="2"/>
      <c r="R27" s="2"/>
      <c r="S27" s="2"/>
    </row>
    <row r="28" s="175" customFormat="true" ht="15.8" hidden="false" customHeight="false" outlineLevel="0" collapsed="false">
      <c r="A28" s="177" t="s">
        <v>237</v>
      </c>
      <c r="B28" s="178" t="s">
        <v>238</v>
      </c>
      <c r="C28" s="174" t="n">
        <v>0</v>
      </c>
      <c r="D28" s="174" t="n">
        <v>0</v>
      </c>
      <c r="E28" s="174" t="n">
        <v>829867</v>
      </c>
      <c r="F28" s="174" t="n">
        <v>583795</v>
      </c>
      <c r="G28" s="174" t="n">
        <v>246072</v>
      </c>
      <c r="H28" s="174" t="n">
        <v>163140</v>
      </c>
      <c r="I28" s="174" t="n">
        <v>79149</v>
      </c>
      <c r="J28" s="174" t="n">
        <v>587578</v>
      </c>
      <c r="L28" s="2"/>
      <c r="M28" s="2"/>
      <c r="N28" s="2"/>
      <c r="O28" s="2"/>
      <c r="P28" s="2"/>
      <c r="Q28" s="2"/>
      <c r="R28" s="2"/>
      <c r="S28" s="2"/>
    </row>
    <row r="29" s="175" customFormat="true" ht="15.8" hidden="false" customHeight="false" outlineLevel="0" collapsed="false">
      <c r="A29" s="179" t="s">
        <v>239</v>
      </c>
      <c r="B29" s="176" t="s">
        <v>240</v>
      </c>
      <c r="C29" s="174"/>
      <c r="D29" s="174"/>
      <c r="E29" s="174" t="n">
        <v>829867</v>
      </c>
      <c r="F29" s="174" t="n">
        <v>583795</v>
      </c>
      <c r="G29" s="174" t="n">
        <v>246072</v>
      </c>
      <c r="H29" s="174" t="n">
        <v>163140</v>
      </c>
      <c r="I29" s="174" t="n">
        <v>79149</v>
      </c>
      <c r="J29" s="174" t="n">
        <v>587578</v>
      </c>
      <c r="L29" s="2"/>
      <c r="M29" s="2"/>
      <c r="N29" s="2"/>
      <c r="O29" s="2"/>
      <c r="P29" s="2"/>
      <c r="Q29" s="2"/>
      <c r="R29" s="2"/>
      <c r="S29" s="2"/>
    </row>
    <row r="30" s="175" customFormat="true" ht="15.8" hidden="false" customHeight="false" outlineLevel="0" collapsed="false">
      <c r="A30" s="179" t="s">
        <v>231</v>
      </c>
      <c r="B30" s="176" t="s">
        <v>241</v>
      </c>
      <c r="C30" s="174"/>
      <c r="D30" s="174"/>
      <c r="E30" s="174" t="n">
        <v>0</v>
      </c>
      <c r="F30" s="174"/>
      <c r="G30" s="174"/>
      <c r="H30" s="174" t="n">
        <v>0</v>
      </c>
      <c r="I30" s="174"/>
      <c r="J30" s="174" t="n">
        <v>0</v>
      </c>
      <c r="L30" s="2"/>
      <c r="M30" s="2"/>
      <c r="N30" s="2"/>
      <c r="O30" s="2"/>
      <c r="P30" s="2"/>
      <c r="Q30" s="2"/>
      <c r="R30" s="2"/>
      <c r="S30" s="2"/>
    </row>
    <row r="31" s="175" customFormat="true" ht="15.8" hidden="false" customHeight="false" outlineLevel="0" collapsed="false">
      <c r="A31" s="177" t="str">
        <f aca="false">A32</f>
        <v>Venituri din contribuția asiguratorie pentru muncă pentru concedii și indemnizații</v>
      </c>
      <c r="B31" s="178" t="s">
        <v>242</v>
      </c>
      <c r="C31" s="174" t="n">
        <v>18842000</v>
      </c>
      <c r="D31" s="174" t="n">
        <v>18842000</v>
      </c>
      <c r="E31" s="174" t="n">
        <v>21536851</v>
      </c>
      <c r="F31" s="174" t="n">
        <v>0</v>
      </c>
      <c r="G31" s="174" t="n">
        <v>21536851</v>
      </c>
      <c r="H31" s="174" t="n">
        <v>21536851</v>
      </c>
      <c r="I31" s="174" t="n">
        <v>0</v>
      </c>
      <c r="J31" s="174" t="n">
        <v>0</v>
      </c>
      <c r="L31" s="2"/>
      <c r="M31" s="2"/>
      <c r="N31" s="2"/>
      <c r="O31" s="2"/>
      <c r="P31" s="2"/>
      <c r="Q31" s="2"/>
      <c r="R31" s="2"/>
      <c r="S31" s="2"/>
    </row>
    <row r="32" s="175" customFormat="true" ht="15.8" hidden="false" customHeight="false" outlineLevel="0" collapsed="false">
      <c r="A32" s="180" t="s">
        <v>243</v>
      </c>
      <c r="B32" s="181" t="s">
        <v>244</v>
      </c>
      <c r="C32" s="174" t="n">
        <v>18842000</v>
      </c>
      <c r="D32" s="174" t="n">
        <v>18842000</v>
      </c>
      <c r="E32" s="174" t="n">
        <v>21536851</v>
      </c>
      <c r="F32" s="174"/>
      <c r="G32" s="174" t="n">
        <v>21536851</v>
      </c>
      <c r="H32" s="174" t="n">
        <v>21536851</v>
      </c>
      <c r="I32" s="174"/>
      <c r="J32" s="174" t="n">
        <v>0</v>
      </c>
      <c r="L32" s="2"/>
      <c r="M32" s="2"/>
      <c r="N32" s="2"/>
      <c r="O32" s="2"/>
      <c r="P32" s="2"/>
      <c r="Q32" s="2"/>
      <c r="R32" s="2"/>
      <c r="S32" s="2"/>
    </row>
    <row r="33" s="163" customFormat="true" ht="15.8" hidden="false" customHeight="false" outlineLevel="0" collapsed="false">
      <c r="A33" s="160" t="s">
        <v>245</v>
      </c>
      <c r="B33" s="182" t="s">
        <v>246</v>
      </c>
      <c r="C33" s="162" t="n">
        <v>410352000</v>
      </c>
      <c r="D33" s="162" t="n">
        <v>410352000</v>
      </c>
      <c r="E33" s="162" t="n">
        <v>463731338</v>
      </c>
      <c r="F33" s="162" t="n">
        <v>59366021</v>
      </c>
      <c r="G33" s="162" t="n">
        <v>404365317</v>
      </c>
      <c r="H33" s="162" t="n">
        <v>394949763</v>
      </c>
      <c r="I33" s="162" t="n">
        <v>2350911</v>
      </c>
      <c r="J33" s="162" t="n">
        <v>66430664</v>
      </c>
      <c r="L33" s="2"/>
      <c r="M33" s="2"/>
      <c r="N33" s="2"/>
      <c r="O33" s="2"/>
      <c r="P33" s="2"/>
      <c r="Q33" s="2"/>
      <c r="R33" s="2"/>
      <c r="S33" s="2"/>
    </row>
    <row r="34" s="163" customFormat="true" ht="15.8" hidden="false" customHeight="false" outlineLevel="0" collapsed="false">
      <c r="A34" s="164" t="s">
        <v>247</v>
      </c>
      <c r="B34" s="183" t="s">
        <v>248</v>
      </c>
      <c r="C34" s="162" t="n">
        <v>393351000</v>
      </c>
      <c r="D34" s="162" t="n">
        <v>393351000</v>
      </c>
      <c r="E34" s="162" t="n">
        <v>424526700</v>
      </c>
      <c r="F34" s="162" t="n">
        <v>46414361</v>
      </c>
      <c r="G34" s="162" t="n">
        <v>378112339</v>
      </c>
      <c r="H34" s="162" t="n">
        <v>373816227</v>
      </c>
      <c r="I34" s="162" t="n">
        <v>2337833</v>
      </c>
      <c r="J34" s="162" t="n">
        <v>48372640</v>
      </c>
      <c r="L34" s="2"/>
      <c r="M34" s="2"/>
      <c r="N34" s="2"/>
      <c r="O34" s="2"/>
      <c r="P34" s="2"/>
      <c r="Q34" s="2"/>
      <c r="R34" s="2"/>
      <c r="S34" s="2"/>
    </row>
    <row r="35" s="175" customFormat="true" ht="15.8" hidden="false" customHeight="false" outlineLevel="0" collapsed="false">
      <c r="A35" s="184" t="s">
        <v>249</v>
      </c>
      <c r="B35" s="183" t="s">
        <v>250</v>
      </c>
      <c r="C35" s="174" t="n">
        <v>393351000</v>
      </c>
      <c r="D35" s="174" t="n">
        <v>393351000</v>
      </c>
      <c r="E35" s="174" t="n">
        <v>422232883</v>
      </c>
      <c r="F35" s="174" t="n">
        <v>44306941</v>
      </c>
      <c r="G35" s="174" t="n">
        <v>377925942</v>
      </c>
      <c r="H35" s="174" t="n">
        <v>373534691</v>
      </c>
      <c r="I35" s="174" t="n">
        <v>2337833</v>
      </c>
      <c r="J35" s="174" t="n">
        <v>46360359</v>
      </c>
      <c r="L35" s="2"/>
      <c r="M35" s="2"/>
      <c r="N35" s="2"/>
      <c r="O35" s="2"/>
      <c r="P35" s="2"/>
      <c r="Q35" s="2"/>
      <c r="R35" s="2"/>
      <c r="S35" s="2"/>
    </row>
    <row r="36" s="175" customFormat="true" ht="23.85" hidden="false" customHeight="false" outlineLevel="0" collapsed="false">
      <c r="A36" s="185" t="s">
        <v>251</v>
      </c>
      <c r="B36" s="183" t="s">
        <v>252</v>
      </c>
      <c r="C36" s="174"/>
      <c r="D36" s="174"/>
      <c r="E36" s="174" t="n">
        <v>1703237</v>
      </c>
      <c r="F36" s="174" t="n">
        <v>2107420</v>
      </c>
      <c r="G36" s="174" t="n">
        <v>-404183</v>
      </c>
      <c r="H36" s="174" t="n">
        <v>-309044</v>
      </c>
      <c r="I36" s="174"/>
      <c r="J36" s="174" t="n">
        <v>2012281</v>
      </c>
      <c r="L36" s="2"/>
      <c r="M36" s="2"/>
      <c r="N36" s="2"/>
      <c r="O36" s="2"/>
      <c r="P36" s="2"/>
      <c r="Q36" s="2"/>
      <c r="R36" s="2"/>
      <c r="S36" s="2"/>
    </row>
    <row r="37" s="175" customFormat="true" ht="15.8" hidden="false" customHeight="false" outlineLevel="0" collapsed="false">
      <c r="A37" s="185" t="s">
        <v>253</v>
      </c>
      <c r="B37" s="183" t="s">
        <v>254</v>
      </c>
      <c r="C37" s="174"/>
      <c r="D37" s="174"/>
      <c r="E37" s="174" t="n">
        <v>0</v>
      </c>
      <c r="F37" s="174"/>
      <c r="G37" s="174" t="n">
        <v>0</v>
      </c>
      <c r="H37" s="174" t="n">
        <v>0</v>
      </c>
      <c r="I37" s="174" t="n">
        <v>0</v>
      </c>
      <c r="J37" s="174" t="n">
        <v>0</v>
      </c>
      <c r="L37" s="2"/>
      <c r="M37" s="2"/>
      <c r="N37" s="2"/>
      <c r="O37" s="2"/>
      <c r="P37" s="2"/>
      <c r="Q37" s="2"/>
      <c r="R37" s="2"/>
      <c r="S37" s="2"/>
    </row>
    <row r="38" s="175" customFormat="true" ht="15.8" hidden="false" customHeight="false" outlineLevel="0" collapsed="false">
      <c r="A38" s="184" t="s">
        <v>255</v>
      </c>
      <c r="B38" s="172" t="s">
        <v>256</v>
      </c>
      <c r="C38" s="174"/>
      <c r="D38" s="174"/>
      <c r="E38" s="174" t="n">
        <v>590580</v>
      </c>
      <c r="F38" s="174"/>
      <c r="G38" s="174" t="n">
        <v>590580</v>
      </c>
      <c r="H38" s="174" t="n">
        <v>590580</v>
      </c>
      <c r="I38" s="174"/>
      <c r="J38" s="174" t="n">
        <v>0</v>
      </c>
      <c r="L38" s="2"/>
      <c r="M38" s="2"/>
      <c r="N38" s="2"/>
      <c r="O38" s="2"/>
      <c r="P38" s="2"/>
      <c r="Q38" s="2"/>
      <c r="R38" s="2"/>
      <c r="S38" s="2"/>
    </row>
    <row r="39" s="175" customFormat="true" ht="15.8" hidden="false" customHeight="false" outlineLevel="0" collapsed="false">
      <c r="A39" s="186" t="s">
        <v>257</v>
      </c>
      <c r="B39" s="172" t="s">
        <v>258</v>
      </c>
      <c r="C39" s="174"/>
      <c r="D39" s="174"/>
      <c r="E39" s="174" t="n">
        <v>0</v>
      </c>
      <c r="F39" s="174"/>
      <c r="G39" s="174"/>
      <c r="H39" s="174" t="n">
        <v>0</v>
      </c>
      <c r="I39" s="174" t="n">
        <v>0</v>
      </c>
      <c r="J39" s="174" t="n">
        <v>0</v>
      </c>
      <c r="L39" s="2"/>
      <c r="M39" s="2"/>
      <c r="N39" s="2"/>
      <c r="O39" s="2"/>
      <c r="P39" s="2"/>
      <c r="Q39" s="2"/>
      <c r="R39" s="2"/>
      <c r="S39" s="2"/>
    </row>
    <row r="40" s="175" customFormat="true" ht="15.8" hidden="false" customHeight="false" outlineLevel="0" collapsed="false">
      <c r="A40" s="184" t="s">
        <v>259</v>
      </c>
      <c r="B40" s="172" t="s">
        <v>260</v>
      </c>
      <c r="C40" s="174"/>
      <c r="D40" s="174"/>
      <c r="E40" s="174" t="n">
        <v>0</v>
      </c>
      <c r="F40" s="174"/>
      <c r="G40" s="174"/>
      <c r="H40" s="174" t="n">
        <v>0</v>
      </c>
      <c r="I40" s="174" t="n">
        <v>0</v>
      </c>
      <c r="J40" s="174" t="n">
        <v>0</v>
      </c>
      <c r="L40" s="2"/>
      <c r="M40" s="2"/>
      <c r="N40" s="2"/>
      <c r="O40" s="2"/>
      <c r="P40" s="2"/>
      <c r="Q40" s="2"/>
      <c r="R40" s="2"/>
      <c r="S40" s="2"/>
    </row>
    <row r="41" s="175" customFormat="true" ht="15.8" hidden="false" customHeight="false" outlineLevel="0" collapsed="false">
      <c r="A41" s="184" t="s">
        <v>261</v>
      </c>
      <c r="B41" s="172" t="s">
        <v>262</v>
      </c>
      <c r="C41" s="174"/>
      <c r="D41" s="174"/>
      <c r="E41" s="174" t="n">
        <v>0</v>
      </c>
      <c r="F41" s="174"/>
      <c r="G41" s="174"/>
      <c r="H41" s="174" t="n">
        <v>0</v>
      </c>
      <c r="I41" s="174" t="n">
        <v>0</v>
      </c>
      <c r="J41" s="174" t="n">
        <v>0</v>
      </c>
      <c r="L41" s="2"/>
      <c r="M41" s="2"/>
      <c r="N41" s="2"/>
      <c r="O41" s="2"/>
      <c r="P41" s="2"/>
      <c r="Q41" s="2"/>
      <c r="R41" s="2"/>
      <c r="S41" s="2"/>
    </row>
    <row r="42" s="175" customFormat="true" ht="15.8" hidden="false" customHeight="false" outlineLevel="0" collapsed="false">
      <c r="A42" s="173" t="s">
        <v>263</v>
      </c>
      <c r="B42" s="172" t="n">
        <v>211600</v>
      </c>
      <c r="C42" s="174" t="n">
        <v>6000</v>
      </c>
      <c r="D42" s="174" t="n">
        <v>6000</v>
      </c>
      <c r="E42" s="174" t="n">
        <v>11179</v>
      </c>
      <c r="F42" s="174" t="n">
        <v>2835</v>
      </c>
      <c r="G42" s="174" t="n">
        <v>8344</v>
      </c>
      <c r="H42" s="174" t="n">
        <v>8344</v>
      </c>
      <c r="I42" s="174"/>
      <c r="J42" s="174" t="n">
        <v>2835</v>
      </c>
      <c r="L42" s="2"/>
      <c r="M42" s="2"/>
      <c r="N42" s="2"/>
      <c r="O42" s="2"/>
      <c r="P42" s="2"/>
      <c r="Q42" s="2"/>
      <c r="R42" s="2"/>
      <c r="S42" s="2"/>
    </row>
    <row r="43" s="175" customFormat="true" ht="22.35" hidden="false" customHeight="false" outlineLevel="0" collapsed="false">
      <c r="A43" s="173" t="s">
        <v>264</v>
      </c>
      <c r="B43" s="172" t="n">
        <v>211700</v>
      </c>
      <c r="C43" s="174"/>
      <c r="D43" s="174"/>
      <c r="E43" s="174" t="n">
        <v>2711</v>
      </c>
      <c r="F43" s="174" t="n">
        <v>2188</v>
      </c>
      <c r="G43" s="174" t="n">
        <v>523</v>
      </c>
      <c r="H43" s="174" t="n">
        <v>81</v>
      </c>
      <c r="I43" s="174" t="n">
        <v>198</v>
      </c>
      <c r="J43" s="174" t="n">
        <v>2432</v>
      </c>
      <c r="L43" s="2"/>
      <c r="M43" s="2"/>
      <c r="N43" s="2"/>
      <c r="O43" s="2"/>
      <c r="P43" s="2"/>
      <c r="Q43" s="2"/>
      <c r="R43" s="2"/>
      <c r="S43" s="2"/>
    </row>
    <row r="44" s="175" customFormat="true" ht="22.35" hidden="false" customHeight="false" outlineLevel="0" collapsed="false">
      <c r="A44" s="173" t="s">
        <v>265</v>
      </c>
      <c r="B44" s="172" t="n">
        <v>211800</v>
      </c>
      <c r="C44" s="174"/>
      <c r="D44" s="174"/>
      <c r="E44" s="174" t="n">
        <v>0</v>
      </c>
      <c r="F44" s="174"/>
      <c r="G44" s="174"/>
      <c r="H44" s="174" t="n">
        <v>0</v>
      </c>
      <c r="I44" s="174" t="n">
        <v>0</v>
      </c>
      <c r="J44" s="174" t="n">
        <v>0</v>
      </c>
      <c r="L44" s="2"/>
      <c r="M44" s="2"/>
      <c r="N44" s="2"/>
      <c r="O44" s="2"/>
      <c r="P44" s="2"/>
      <c r="Q44" s="2"/>
      <c r="R44" s="2"/>
      <c r="S44" s="2"/>
    </row>
    <row r="45" s="175" customFormat="true" ht="22.35" hidden="false" customHeight="false" outlineLevel="0" collapsed="false">
      <c r="A45" s="173" t="s">
        <v>266</v>
      </c>
      <c r="B45" s="172" t="n">
        <v>211900</v>
      </c>
      <c r="C45" s="174"/>
      <c r="D45" s="174"/>
      <c r="E45" s="174" t="n">
        <v>0</v>
      </c>
      <c r="F45" s="174"/>
      <c r="G45" s="174"/>
      <c r="H45" s="174" t="n">
        <v>0</v>
      </c>
      <c r="I45" s="174"/>
      <c r="J45" s="174" t="n">
        <v>0</v>
      </c>
      <c r="L45" s="2"/>
      <c r="M45" s="2"/>
      <c r="N45" s="2"/>
      <c r="O45" s="2"/>
      <c r="P45" s="2"/>
      <c r="Q45" s="2"/>
      <c r="R45" s="2"/>
      <c r="S45" s="2"/>
    </row>
    <row r="46" s="175" customFormat="true" ht="22.35" hidden="false" customHeight="false" outlineLevel="0" collapsed="false">
      <c r="A46" s="173" t="s">
        <v>267</v>
      </c>
      <c r="B46" s="172" t="n">
        <v>212000</v>
      </c>
      <c r="C46" s="174"/>
      <c r="D46" s="174"/>
      <c r="E46" s="174" t="n">
        <v>0</v>
      </c>
      <c r="F46" s="174"/>
      <c r="G46" s="174"/>
      <c r="H46" s="174" t="n">
        <v>0</v>
      </c>
      <c r="I46" s="174"/>
      <c r="J46" s="174" t="n">
        <v>0</v>
      </c>
      <c r="L46" s="2"/>
      <c r="M46" s="2"/>
      <c r="N46" s="2"/>
      <c r="O46" s="2"/>
      <c r="P46" s="2"/>
      <c r="Q46" s="2"/>
      <c r="R46" s="2"/>
      <c r="S46" s="2"/>
    </row>
    <row r="47" s="175" customFormat="true" ht="22.35" hidden="false" customHeight="false" outlineLevel="0" collapsed="false">
      <c r="A47" s="173" t="s">
        <v>268</v>
      </c>
      <c r="B47" s="172" t="n">
        <v>212100</v>
      </c>
      <c r="C47" s="174"/>
      <c r="D47" s="174"/>
      <c r="E47" s="174" t="n">
        <v>21930</v>
      </c>
      <c r="F47" s="174" t="n">
        <v>9050</v>
      </c>
      <c r="G47" s="174" t="n">
        <v>12880</v>
      </c>
      <c r="H47" s="174" t="n">
        <v>0</v>
      </c>
      <c r="I47" s="174" t="n">
        <v>12880</v>
      </c>
      <c r="J47" s="174" t="n">
        <v>9050</v>
      </c>
      <c r="L47" s="2"/>
      <c r="M47" s="2"/>
      <c r="N47" s="2"/>
      <c r="O47" s="2"/>
      <c r="P47" s="2"/>
      <c r="Q47" s="2"/>
      <c r="R47" s="2"/>
      <c r="S47" s="2"/>
    </row>
    <row r="48" s="175" customFormat="true" ht="15.8" hidden="false" customHeight="false" outlineLevel="0" collapsed="false">
      <c r="A48" s="187" t="s">
        <v>269</v>
      </c>
      <c r="B48" s="188" t="n">
        <v>212200</v>
      </c>
      <c r="C48" s="174" t="n">
        <v>29000</v>
      </c>
      <c r="D48" s="174" t="n">
        <v>29000</v>
      </c>
      <c r="E48" s="174" t="n">
        <v>91526</v>
      </c>
      <c r="F48" s="174" t="n">
        <v>15217</v>
      </c>
      <c r="G48" s="174" t="n">
        <v>76309</v>
      </c>
      <c r="H48" s="174" t="n">
        <v>71093</v>
      </c>
      <c r="I48" s="174"/>
      <c r="J48" s="174" t="n">
        <v>20433</v>
      </c>
      <c r="L48" s="2"/>
      <c r="M48" s="2"/>
      <c r="N48" s="2"/>
      <c r="O48" s="2"/>
      <c r="P48" s="2"/>
      <c r="Q48" s="2"/>
      <c r="R48" s="2"/>
      <c r="S48" s="2"/>
    </row>
    <row r="49" s="175" customFormat="true" ht="15.8" hidden="false" customHeight="false" outlineLevel="0" collapsed="false">
      <c r="A49" s="187" t="s">
        <v>270</v>
      </c>
      <c r="B49" s="188" t="n">
        <v>212300</v>
      </c>
      <c r="C49" s="174"/>
      <c r="D49" s="174"/>
      <c r="E49" s="174" t="n">
        <v>41214</v>
      </c>
      <c r="F49" s="174" t="n">
        <v>39929</v>
      </c>
      <c r="G49" s="174" t="n">
        <v>1285</v>
      </c>
      <c r="H49" s="174" t="n">
        <v>4366</v>
      </c>
      <c r="I49" s="174"/>
      <c r="J49" s="174" t="n">
        <v>36848</v>
      </c>
      <c r="L49" s="2"/>
      <c r="M49" s="2"/>
      <c r="N49" s="2"/>
      <c r="O49" s="2"/>
      <c r="P49" s="2"/>
      <c r="Q49" s="2"/>
      <c r="R49" s="2"/>
      <c r="S49" s="2"/>
    </row>
    <row r="50" s="175" customFormat="true" ht="15.8" hidden="false" customHeight="false" outlineLevel="0" collapsed="false">
      <c r="A50" s="185" t="s">
        <v>271</v>
      </c>
      <c r="B50" s="188" t="n">
        <v>212400</v>
      </c>
      <c r="C50" s="174"/>
      <c r="D50" s="174"/>
      <c r="E50" s="174" t="n">
        <v>1029228</v>
      </c>
      <c r="F50" s="174" t="n">
        <v>1613806</v>
      </c>
      <c r="G50" s="174" t="n">
        <v>-584578</v>
      </c>
      <c r="H50" s="174" t="n">
        <v>-280628</v>
      </c>
      <c r="I50" s="174"/>
      <c r="J50" s="174" t="n">
        <v>1309856</v>
      </c>
      <c r="L50" s="2"/>
      <c r="M50" s="2"/>
      <c r="N50" s="2"/>
      <c r="O50" s="2"/>
      <c r="P50" s="2"/>
      <c r="Q50" s="2"/>
      <c r="R50" s="2"/>
      <c r="S50" s="2"/>
    </row>
    <row r="51" s="175" customFormat="true" ht="15.8" hidden="false" customHeight="false" outlineLevel="0" collapsed="false">
      <c r="A51" s="186" t="s">
        <v>272</v>
      </c>
      <c r="B51" s="189" t="s">
        <v>273</v>
      </c>
      <c r="C51" s="174" t="n">
        <v>183000</v>
      </c>
      <c r="D51" s="174" t="n">
        <v>183000</v>
      </c>
      <c r="E51" s="174" t="n">
        <v>157809</v>
      </c>
      <c r="F51" s="174"/>
      <c r="G51" s="174" t="n">
        <v>157809</v>
      </c>
      <c r="H51" s="174" t="n">
        <v>157809</v>
      </c>
      <c r="I51" s="174"/>
      <c r="J51" s="174" t="n">
        <v>0</v>
      </c>
      <c r="L51" s="2"/>
      <c r="M51" s="2"/>
      <c r="N51" s="2"/>
      <c r="O51" s="2"/>
      <c r="P51" s="2"/>
      <c r="Q51" s="2"/>
      <c r="R51" s="2"/>
      <c r="S51" s="2"/>
    </row>
    <row r="52" s="175" customFormat="true" ht="23.85" hidden="false" customHeight="false" outlineLevel="0" collapsed="false">
      <c r="A52" s="190" t="s">
        <v>274</v>
      </c>
      <c r="B52" s="191" t="s">
        <v>275</v>
      </c>
      <c r="C52" s="174"/>
      <c r="D52" s="174"/>
      <c r="E52" s="174" t="n">
        <v>0</v>
      </c>
      <c r="F52" s="174"/>
      <c r="G52" s="174"/>
      <c r="H52" s="174" t="n">
        <v>0</v>
      </c>
      <c r="I52" s="174"/>
      <c r="J52" s="174" t="n">
        <v>0</v>
      </c>
      <c r="L52" s="2"/>
      <c r="M52" s="2"/>
      <c r="N52" s="2"/>
      <c r="O52" s="2"/>
      <c r="P52" s="2"/>
      <c r="Q52" s="2"/>
      <c r="R52" s="2"/>
      <c r="S52" s="2"/>
    </row>
    <row r="53" s="175" customFormat="true" ht="15.8" hidden="false" customHeight="false" outlineLevel="0" collapsed="false">
      <c r="A53" s="190" t="s">
        <v>276</v>
      </c>
      <c r="B53" s="191" t="s">
        <v>277</v>
      </c>
      <c r="C53" s="174"/>
      <c r="D53" s="174"/>
      <c r="E53" s="174" t="n">
        <v>0</v>
      </c>
      <c r="F53" s="174"/>
      <c r="G53" s="174"/>
      <c r="H53" s="174" t="n">
        <v>0</v>
      </c>
      <c r="I53" s="174" t="n">
        <v>0</v>
      </c>
      <c r="J53" s="174" t="n">
        <v>0</v>
      </c>
      <c r="L53" s="2"/>
      <c r="M53" s="2"/>
      <c r="N53" s="2"/>
      <c r="O53" s="2"/>
      <c r="P53" s="2"/>
      <c r="Q53" s="2"/>
      <c r="R53" s="2"/>
      <c r="S53" s="2"/>
    </row>
    <row r="54" s="175" customFormat="true" ht="23.85" hidden="false" customHeight="false" outlineLevel="0" collapsed="false">
      <c r="A54" s="192" t="s">
        <v>278</v>
      </c>
      <c r="B54" s="193" t="s">
        <v>279</v>
      </c>
      <c r="C54" s="174" t="n">
        <v>97000</v>
      </c>
      <c r="D54" s="174" t="n">
        <v>97000</v>
      </c>
      <c r="E54" s="174" t="n">
        <v>243881</v>
      </c>
      <c r="F54" s="174" t="n">
        <v>6931</v>
      </c>
      <c r="G54" s="174" t="n">
        <v>236950</v>
      </c>
      <c r="H54" s="174" t="n">
        <v>229860</v>
      </c>
      <c r="I54" s="174"/>
      <c r="J54" s="174" t="n">
        <v>14021</v>
      </c>
      <c r="L54" s="2"/>
      <c r="M54" s="2"/>
      <c r="N54" s="2"/>
      <c r="O54" s="2"/>
      <c r="P54" s="2"/>
      <c r="Q54" s="2"/>
      <c r="R54" s="2"/>
      <c r="S54" s="2"/>
    </row>
    <row r="55" s="175" customFormat="true" ht="15.8" hidden="false" customHeight="false" outlineLevel="0" collapsed="false">
      <c r="A55" s="194" t="s">
        <v>280</v>
      </c>
      <c r="B55" s="195" t="s">
        <v>281</v>
      </c>
      <c r="C55" s="174" t="n">
        <v>16686000</v>
      </c>
      <c r="D55" s="174" t="n">
        <v>16686000</v>
      </c>
      <c r="E55" s="174" t="n">
        <v>37605160</v>
      </c>
      <c r="F55" s="174" t="n">
        <v>11261704</v>
      </c>
      <c r="G55" s="174" t="n">
        <v>26343456</v>
      </c>
      <c r="H55" s="174" t="n">
        <v>20942611</v>
      </c>
      <c r="I55" s="174"/>
      <c r="J55" s="174" t="n">
        <v>16662549</v>
      </c>
      <c r="L55" s="2"/>
      <c r="M55" s="2"/>
      <c r="N55" s="2"/>
      <c r="O55" s="2"/>
      <c r="P55" s="2"/>
      <c r="Q55" s="2"/>
      <c r="R55" s="2"/>
      <c r="S55" s="2"/>
    </row>
    <row r="56" s="175" customFormat="true" ht="15.8" hidden="false" customHeight="false" outlineLevel="0" collapsed="false">
      <c r="A56" s="184" t="s">
        <v>282</v>
      </c>
      <c r="B56" s="172" t="s">
        <v>283</v>
      </c>
      <c r="C56" s="174"/>
      <c r="D56" s="174"/>
      <c r="E56" s="174" t="n">
        <v>0</v>
      </c>
      <c r="F56" s="174"/>
      <c r="G56" s="174"/>
      <c r="H56" s="174" t="n">
        <v>0</v>
      </c>
      <c r="I56" s="174" t="n">
        <v>0</v>
      </c>
      <c r="J56" s="174" t="n">
        <v>0</v>
      </c>
      <c r="L56" s="2"/>
      <c r="M56" s="2"/>
      <c r="N56" s="2"/>
      <c r="O56" s="2"/>
      <c r="P56" s="2"/>
      <c r="Q56" s="2"/>
      <c r="R56" s="2"/>
      <c r="S56" s="2"/>
    </row>
    <row r="57" s="163" customFormat="true" ht="15.8" hidden="false" customHeight="false" outlineLevel="0" collapsed="false">
      <c r="A57" s="164" t="s">
        <v>284</v>
      </c>
      <c r="B57" s="165" t="s">
        <v>285</v>
      </c>
      <c r="C57" s="162" t="n">
        <v>244000</v>
      </c>
      <c r="D57" s="162" t="n">
        <v>244000</v>
      </c>
      <c r="E57" s="162" t="n">
        <v>704061</v>
      </c>
      <c r="F57" s="162" t="n">
        <v>0</v>
      </c>
      <c r="G57" s="162" t="n">
        <v>704061</v>
      </c>
      <c r="H57" s="162" t="n">
        <v>704061</v>
      </c>
      <c r="I57" s="162" t="n">
        <v>0</v>
      </c>
      <c r="J57" s="162" t="n">
        <v>0</v>
      </c>
      <c r="L57" s="2"/>
      <c r="M57" s="2"/>
      <c r="N57" s="2"/>
      <c r="O57" s="2"/>
      <c r="P57" s="2"/>
      <c r="Q57" s="2"/>
      <c r="R57" s="2"/>
      <c r="S57" s="2"/>
    </row>
    <row r="58" s="163" customFormat="true" ht="15.8" hidden="false" customHeight="false" outlineLevel="0" collapsed="false">
      <c r="A58" s="164" t="s">
        <v>286</v>
      </c>
      <c r="B58" s="165" t="s">
        <v>287</v>
      </c>
      <c r="C58" s="162" t="n">
        <v>0</v>
      </c>
      <c r="D58" s="162" t="n">
        <v>0</v>
      </c>
      <c r="E58" s="162" t="n">
        <v>0</v>
      </c>
      <c r="F58" s="162" t="n">
        <v>0</v>
      </c>
      <c r="G58" s="162" t="n">
        <v>0</v>
      </c>
      <c r="H58" s="162" t="n">
        <v>0</v>
      </c>
      <c r="I58" s="162" t="n">
        <v>0</v>
      </c>
      <c r="J58" s="162" t="n">
        <v>0</v>
      </c>
      <c r="L58" s="2"/>
      <c r="M58" s="2"/>
      <c r="N58" s="2"/>
      <c r="O58" s="2"/>
      <c r="P58" s="2"/>
      <c r="Q58" s="2"/>
      <c r="R58" s="2"/>
      <c r="S58" s="2"/>
    </row>
    <row r="59" s="163" customFormat="true" ht="15.8" hidden="false" customHeight="false" outlineLevel="0" collapsed="false">
      <c r="A59" s="164" t="s">
        <v>288</v>
      </c>
      <c r="B59" s="196" t="s">
        <v>289</v>
      </c>
      <c r="C59" s="162" t="n">
        <v>0</v>
      </c>
      <c r="D59" s="162" t="n">
        <v>0</v>
      </c>
      <c r="E59" s="162" t="n">
        <v>0</v>
      </c>
      <c r="F59" s="162" t="n">
        <v>0</v>
      </c>
      <c r="G59" s="162" t="n">
        <v>0</v>
      </c>
      <c r="H59" s="162" t="n">
        <v>0</v>
      </c>
      <c r="I59" s="162" t="n">
        <v>0</v>
      </c>
      <c r="J59" s="162" t="n">
        <v>0</v>
      </c>
      <c r="L59" s="2"/>
      <c r="M59" s="2"/>
      <c r="N59" s="2"/>
      <c r="O59" s="2"/>
      <c r="P59" s="2"/>
      <c r="Q59" s="2"/>
      <c r="R59" s="2"/>
      <c r="S59" s="2"/>
    </row>
    <row r="60" s="175" customFormat="true" ht="15.8" hidden="false" customHeight="false" outlineLevel="0" collapsed="false">
      <c r="A60" s="173" t="s">
        <v>290</v>
      </c>
      <c r="B60" s="172" t="n">
        <v>305000</v>
      </c>
      <c r="C60" s="174"/>
      <c r="D60" s="174"/>
      <c r="E60" s="174" t="n">
        <v>0</v>
      </c>
      <c r="F60" s="174"/>
      <c r="G60" s="174"/>
      <c r="H60" s="174" t="n">
        <v>0</v>
      </c>
      <c r="I60" s="174"/>
      <c r="J60" s="174" t="n">
        <v>0</v>
      </c>
      <c r="L60" s="2"/>
      <c r="M60" s="2"/>
      <c r="N60" s="2"/>
      <c r="O60" s="2"/>
      <c r="P60" s="2"/>
      <c r="Q60" s="2"/>
      <c r="R60" s="2"/>
      <c r="S60" s="2"/>
    </row>
    <row r="61" s="197" customFormat="true" ht="15.8" hidden="false" customHeight="false" outlineLevel="0" collapsed="false">
      <c r="A61" s="164" t="s">
        <v>291</v>
      </c>
      <c r="B61" s="165" t="s">
        <v>292</v>
      </c>
      <c r="C61" s="162" t="n">
        <v>0</v>
      </c>
      <c r="D61" s="162" t="n">
        <v>0</v>
      </c>
      <c r="E61" s="162" t="n">
        <v>0</v>
      </c>
      <c r="F61" s="162" t="n">
        <v>0</v>
      </c>
      <c r="G61" s="162" t="n">
        <v>0</v>
      </c>
      <c r="H61" s="162" t="n">
        <v>0</v>
      </c>
      <c r="I61" s="162" t="n">
        <v>0</v>
      </c>
      <c r="J61" s="162" t="n">
        <v>0</v>
      </c>
      <c r="L61" s="2"/>
      <c r="M61" s="2"/>
      <c r="N61" s="2"/>
      <c r="O61" s="2"/>
      <c r="P61" s="2"/>
      <c r="Q61" s="2"/>
      <c r="R61" s="2"/>
      <c r="S61" s="2"/>
    </row>
    <row r="62" s="198" customFormat="true" ht="15.8" hidden="false" customHeight="false" outlineLevel="0" collapsed="false">
      <c r="A62" s="173" t="s">
        <v>293</v>
      </c>
      <c r="B62" s="172" t="n">
        <v>310300</v>
      </c>
      <c r="C62" s="174"/>
      <c r="D62" s="174"/>
      <c r="E62" s="174" t="n">
        <v>0</v>
      </c>
      <c r="F62" s="174"/>
      <c r="G62" s="174"/>
      <c r="H62" s="174" t="n">
        <v>0</v>
      </c>
      <c r="I62" s="174"/>
      <c r="J62" s="174" t="n">
        <v>0</v>
      </c>
      <c r="L62" s="2"/>
      <c r="M62" s="2"/>
      <c r="N62" s="2"/>
      <c r="O62" s="2"/>
      <c r="P62" s="2"/>
      <c r="Q62" s="2"/>
      <c r="R62" s="2"/>
      <c r="S62" s="2"/>
    </row>
    <row r="63" s="197" customFormat="true" ht="15.8" hidden="false" customHeight="false" outlineLevel="0" collapsed="false">
      <c r="A63" s="164" t="s">
        <v>294</v>
      </c>
      <c r="B63" s="165" t="s">
        <v>295</v>
      </c>
      <c r="C63" s="162" t="n">
        <v>244000</v>
      </c>
      <c r="D63" s="162" t="n">
        <v>244000</v>
      </c>
      <c r="E63" s="162" t="n">
        <v>704061</v>
      </c>
      <c r="F63" s="162" t="n">
        <v>0</v>
      </c>
      <c r="G63" s="162" t="n">
        <v>704061</v>
      </c>
      <c r="H63" s="162" t="n">
        <v>704061</v>
      </c>
      <c r="I63" s="162" t="n">
        <v>0</v>
      </c>
      <c r="J63" s="162" t="n">
        <v>0</v>
      </c>
      <c r="L63" s="2"/>
      <c r="M63" s="2"/>
      <c r="N63" s="2"/>
      <c r="O63" s="2"/>
      <c r="P63" s="2"/>
      <c r="Q63" s="2"/>
      <c r="R63" s="2"/>
      <c r="S63" s="2"/>
    </row>
    <row r="64" s="197" customFormat="true" ht="15.8" hidden="false" customHeight="false" outlineLevel="0" collapsed="false">
      <c r="A64" s="164" t="s">
        <v>296</v>
      </c>
      <c r="B64" s="165" t="s">
        <v>297</v>
      </c>
      <c r="C64" s="162" t="n">
        <v>244000</v>
      </c>
      <c r="D64" s="162" t="n">
        <v>244000</v>
      </c>
      <c r="E64" s="162" t="n">
        <v>704061</v>
      </c>
      <c r="F64" s="162" t="n">
        <v>0</v>
      </c>
      <c r="G64" s="162" t="n">
        <v>704061</v>
      </c>
      <c r="H64" s="162" t="n">
        <v>704061</v>
      </c>
      <c r="I64" s="162" t="n">
        <v>0</v>
      </c>
      <c r="J64" s="162" t="n">
        <v>0</v>
      </c>
      <c r="L64" s="2"/>
      <c r="M64" s="2"/>
      <c r="N64" s="2"/>
      <c r="O64" s="2"/>
      <c r="P64" s="2"/>
      <c r="Q64" s="2"/>
      <c r="R64" s="2"/>
      <c r="S64" s="2"/>
    </row>
    <row r="65" s="197" customFormat="true" ht="15.8" hidden="false" customHeight="false" outlineLevel="0" collapsed="false">
      <c r="A65" s="167" t="s">
        <v>298</v>
      </c>
      <c r="B65" s="168" t="n">
        <v>360101</v>
      </c>
      <c r="C65" s="162" t="n">
        <v>3000</v>
      </c>
      <c r="D65" s="162" t="n">
        <v>3000</v>
      </c>
      <c r="E65" s="162" t="n">
        <v>318769</v>
      </c>
      <c r="F65" s="162"/>
      <c r="G65" s="162" t="n">
        <v>318769</v>
      </c>
      <c r="H65" s="162" t="n">
        <v>318769</v>
      </c>
      <c r="I65" s="162"/>
      <c r="J65" s="162" t="n">
        <v>0</v>
      </c>
      <c r="L65" s="2"/>
      <c r="M65" s="2"/>
      <c r="N65" s="2"/>
      <c r="O65" s="2"/>
      <c r="P65" s="2"/>
      <c r="Q65" s="2"/>
      <c r="R65" s="2"/>
      <c r="S65" s="2"/>
    </row>
    <row r="66" s="197" customFormat="true" ht="15.8" hidden="false" customHeight="false" outlineLevel="0" collapsed="false">
      <c r="A66" s="185" t="s">
        <v>299</v>
      </c>
      <c r="B66" s="172" t="n">
        <v>362400</v>
      </c>
      <c r="C66" s="162"/>
      <c r="D66" s="162"/>
      <c r="E66" s="162" t="n">
        <v>0</v>
      </c>
      <c r="F66" s="162"/>
      <c r="G66" s="162"/>
      <c r="H66" s="162" t="n">
        <v>0</v>
      </c>
      <c r="I66" s="162"/>
      <c r="J66" s="162" t="n">
        <v>0</v>
      </c>
      <c r="L66" s="2"/>
      <c r="M66" s="2"/>
      <c r="N66" s="2"/>
      <c r="O66" s="2"/>
      <c r="P66" s="2"/>
      <c r="Q66" s="2"/>
      <c r="R66" s="2"/>
      <c r="S66" s="2"/>
    </row>
    <row r="67" s="198" customFormat="true" ht="15.8" hidden="false" customHeight="false" outlineLevel="0" collapsed="false">
      <c r="A67" s="184" t="s">
        <v>300</v>
      </c>
      <c r="B67" s="172" t="n">
        <v>365000</v>
      </c>
      <c r="C67" s="174" t="n">
        <v>241000</v>
      </c>
      <c r="D67" s="174" t="n">
        <v>241000</v>
      </c>
      <c r="E67" s="174" t="n">
        <v>385292</v>
      </c>
      <c r="F67" s="174"/>
      <c r="G67" s="174" t="n">
        <v>385292</v>
      </c>
      <c r="H67" s="174" t="n">
        <v>385292</v>
      </c>
      <c r="I67" s="174"/>
      <c r="J67" s="174" t="n">
        <v>0</v>
      </c>
      <c r="L67" s="2"/>
      <c r="M67" s="2"/>
      <c r="N67" s="2"/>
      <c r="O67" s="2"/>
      <c r="P67" s="2"/>
      <c r="Q67" s="2"/>
      <c r="R67" s="2"/>
      <c r="S67" s="2"/>
    </row>
    <row r="68" s="197" customFormat="true" ht="15.8" hidden="false" customHeight="false" outlineLevel="0" collapsed="false">
      <c r="A68" s="164" t="s">
        <v>301</v>
      </c>
      <c r="B68" s="165" t="s">
        <v>302</v>
      </c>
      <c r="C68" s="162" t="n">
        <v>0</v>
      </c>
      <c r="D68" s="162" t="n">
        <v>0</v>
      </c>
      <c r="E68" s="162" t="n">
        <v>0</v>
      </c>
      <c r="F68" s="162" t="n">
        <v>0</v>
      </c>
      <c r="G68" s="162" t="n">
        <v>0</v>
      </c>
      <c r="H68" s="162" t="n">
        <v>0</v>
      </c>
      <c r="I68" s="162" t="n">
        <v>0</v>
      </c>
      <c r="J68" s="162" t="n">
        <v>0</v>
      </c>
      <c r="L68" s="2"/>
      <c r="M68" s="2"/>
      <c r="N68" s="2"/>
      <c r="O68" s="2"/>
      <c r="P68" s="2"/>
      <c r="Q68" s="2"/>
      <c r="R68" s="2"/>
      <c r="S68" s="2"/>
    </row>
    <row r="69" s="198" customFormat="true" ht="15.8" hidden="false" customHeight="false" outlineLevel="0" collapsed="false">
      <c r="A69" s="173" t="s">
        <v>303</v>
      </c>
      <c r="B69" s="172" t="n">
        <v>370100</v>
      </c>
      <c r="C69" s="174"/>
      <c r="D69" s="174"/>
      <c r="E69" s="174" t="n">
        <v>0</v>
      </c>
      <c r="F69" s="174"/>
      <c r="G69" s="174"/>
      <c r="H69" s="174" t="n">
        <v>0</v>
      </c>
      <c r="I69" s="174"/>
      <c r="J69" s="174" t="n">
        <v>0</v>
      </c>
      <c r="L69" s="2"/>
      <c r="M69" s="2"/>
      <c r="N69" s="2"/>
      <c r="O69" s="2"/>
      <c r="P69" s="2"/>
      <c r="Q69" s="2"/>
      <c r="R69" s="2"/>
      <c r="S69" s="2"/>
    </row>
    <row r="70" s="197" customFormat="true" ht="15.8" hidden="false" customHeight="false" outlineLevel="0" collapsed="false">
      <c r="A70" s="164" t="s">
        <v>304</v>
      </c>
      <c r="B70" s="165" t="n">
        <v>4100</v>
      </c>
      <c r="C70" s="162" t="n">
        <v>42680610</v>
      </c>
      <c r="D70" s="162" t="n">
        <v>146761100</v>
      </c>
      <c r="E70" s="162" t="n">
        <v>145816415</v>
      </c>
      <c r="F70" s="162" t="n">
        <v>60966</v>
      </c>
      <c r="G70" s="162" t="n">
        <v>145755449</v>
      </c>
      <c r="H70" s="162" t="n">
        <v>145755576</v>
      </c>
      <c r="I70" s="162" t="n">
        <v>5146</v>
      </c>
      <c r="J70" s="162" t="n">
        <v>55693</v>
      </c>
      <c r="L70" s="2"/>
      <c r="M70" s="2"/>
      <c r="N70" s="2"/>
      <c r="O70" s="2"/>
      <c r="P70" s="2"/>
      <c r="Q70" s="2"/>
      <c r="R70" s="2"/>
      <c r="S70" s="2"/>
    </row>
    <row r="71" s="197" customFormat="true" ht="15.8" hidden="false" customHeight="false" outlineLevel="0" collapsed="false">
      <c r="A71" s="164" t="s">
        <v>305</v>
      </c>
      <c r="B71" s="165" t="s">
        <v>306</v>
      </c>
      <c r="C71" s="162" t="n">
        <v>42680610</v>
      </c>
      <c r="D71" s="162" t="n">
        <v>146761100</v>
      </c>
      <c r="E71" s="162" t="n">
        <v>145816415</v>
      </c>
      <c r="F71" s="162" t="n">
        <v>60966</v>
      </c>
      <c r="G71" s="162" t="n">
        <v>145755449</v>
      </c>
      <c r="H71" s="162" t="n">
        <v>145755576</v>
      </c>
      <c r="I71" s="162" t="n">
        <v>5146</v>
      </c>
      <c r="J71" s="162" t="n">
        <v>55693</v>
      </c>
      <c r="L71" s="2"/>
      <c r="M71" s="2"/>
      <c r="N71" s="2"/>
      <c r="O71" s="2"/>
      <c r="P71" s="2"/>
      <c r="Q71" s="2"/>
      <c r="R71" s="2"/>
      <c r="S71" s="2"/>
    </row>
    <row r="72" s="197" customFormat="true" ht="15.8" hidden="false" customHeight="false" outlineLevel="0" collapsed="false">
      <c r="A72" s="164" t="s">
        <v>307</v>
      </c>
      <c r="B72" s="165" t="s">
        <v>308</v>
      </c>
      <c r="C72" s="162" t="n">
        <v>42680610</v>
      </c>
      <c r="D72" s="162" t="n">
        <v>146761100</v>
      </c>
      <c r="E72" s="162" t="n">
        <v>145756289</v>
      </c>
      <c r="F72" s="162" t="n">
        <v>0</v>
      </c>
      <c r="G72" s="162" t="n">
        <v>145756289</v>
      </c>
      <c r="H72" s="162" t="n">
        <v>145756289</v>
      </c>
      <c r="I72" s="162" t="n">
        <v>0</v>
      </c>
      <c r="J72" s="162" t="n">
        <v>0</v>
      </c>
      <c r="L72" s="2"/>
      <c r="M72" s="2"/>
      <c r="N72" s="2"/>
      <c r="O72" s="2"/>
      <c r="P72" s="2"/>
      <c r="Q72" s="2"/>
      <c r="R72" s="2"/>
      <c r="S72" s="2"/>
    </row>
    <row r="73" s="198" customFormat="true" ht="15.8" hidden="false" customHeight="false" outlineLevel="0" collapsed="false">
      <c r="A73" s="184" t="s">
        <v>309</v>
      </c>
      <c r="B73" s="172" t="n">
        <v>422200</v>
      </c>
      <c r="C73" s="174"/>
      <c r="D73" s="174"/>
      <c r="E73" s="174" t="n">
        <v>0</v>
      </c>
      <c r="F73" s="174"/>
      <c r="G73" s="174"/>
      <c r="H73" s="174" t="n">
        <v>0</v>
      </c>
      <c r="I73" s="174"/>
      <c r="J73" s="174" t="n">
        <v>0</v>
      </c>
      <c r="L73" s="2"/>
      <c r="M73" s="2"/>
      <c r="N73" s="2"/>
      <c r="O73" s="2"/>
      <c r="P73" s="2"/>
      <c r="Q73" s="2"/>
      <c r="R73" s="2"/>
      <c r="S73" s="2"/>
    </row>
    <row r="74" s="198" customFormat="true" ht="15.8" hidden="false" customHeight="false" outlineLevel="0" collapsed="false">
      <c r="A74" s="199" t="s">
        <v>310</v>
      </c>
      <c r="B74" s="172" t="n">
        <v>422300</v>
      </c>
      <c r="C74" s="174"/>
      <c r="D74" s="174"/>
      <c r="E74" s="174" t="n">
        <v>0</v>
      </c>
      <c r="F74" s="174"/>
      <c r="G74" s="174"/>
      <c r="H74" s="174" t="n">
        <v>0</v>
      </c>
      <c r="I74" s="174"/>
      <c r="J74" s="174" t="n">
        <v>0</v>
      </c>
      <c r="L74" s="2"/>
      <c r="M74" s="2"/>
      <c r="N74" s="2"/>
      <c r="O74" s="2"/>
      <c r="P74" s="2"/>
      <c r="Q74" s="2"/>
      <c r="R74" s="2"/>
      <c r="S74" s="2"/>
    </row>
    <row r="75" s="198" customFormat="true" ht="15.8" hidden="false" customHeight="false" outlineLevel="0" collapsed="false">
      <c r="A75" s="199" t="s">
        <v>311</v>
      </c>
      <c r="B75" s="172" t="n">
        <v>422600</v>
      </c>
      <c r="C75" s="174" t="n">
        <v>34793740</v>
      </c>
      <c r="D75" s="174" t="n">
        <v>111936260</v>
      </c>
      <c r="E75" s="174" t="n">
        <v>111936262</v>
      </c>
      <c r="F75" s="174"/>
      <c r="G75" s="174" t="n">
        <v>111936262</v>
      </c>
      <c r="H75" s="174" t="n">
        <v>111936262</v>
      </c>
      <c r="I75" s="174"/>
      <c r="J75" s="174" t="n">
        <v>0</v>
      </c>
      <c r="L75" s="2"/>
      <c r="M75" s="2"/>
      <c r="N75" s="2"/>
      <c r="O75" s="2"/>
      <c r="P75" s="2"/>
      <c r="Q75" s="2"/>
      <c r="R75" s="2"/>
      <c r="S75" s="2"/>
    </row>
    <row r="76" s="198" customFormat="true" ht="15.8" hidden="false" customHeight="false" outlineLevel="0" collapsed="false">
      <c r="A76" s="200" t="s">
        <v>312</v>
      </c>
      <c r="B76" s="172" t="n">
        <v>422700</v>
      </c>
      <c r="C76" s="174"/>
      <c r="D76" s="174"/>
      <c r="E76" s="174" t="n">
        <v>0</v>
      </c>
      <c r="F76" s="174"/>
      <c r="G76" s="174"/>
      <c r="H76" s="174" t="n">
        <v>0</v>
      </c>
      <c r="I76" s="174"/>
      <c r="J76" s="174" t="n">
        <v>0</v>
      </c>
      <c r="L76" s="2"/>
      <c r="M76" s="2"/>
      <c r="N76" s="2"/>
      <c r="O76" s="2"/>
      <c r="P76" s="2"/>
      <c r="Q76" s="2"/>
      <c r="R76" s="2"/>
      <c r="S76" s="2"/>
    </row>
    <row r="77" s="198" customFormat="true" ht="15.8" hidden="false" customHeight="false" outlineLevel="0" collapsed="false">
      <c r="A77" s="201" t="s">
        <v>313</v>
      </c>
      <c r="B77" s="172" t="n">
        <v>424700</v>
      </c>
      <c r="C77" s="174"/>
      <c r="D77" s="174"/>
      <c r="E77" s="174" t="n">
        <v>0</v>
      </c>
      <c r="F77" s="174"/>
      <c r="G77" s="174"/>
      <c r="H77" s="174" t="n">
        <v>0</v>
      </c>
      <c r="I77" s="174"/>
      <c r="J77" s="174" t="n">
        <v>0</v>
      </c>
      <c r="L77" s="2"/>
      <c r="M77" s="2"/>
      <c r="N77" s="2"/>
      <c r="O77" s="2"/>
      <c r="P77" s="2"/>
      <c r="Q77" s="2"/>
      <c r="R77" s="2"/>
      <c r="S77" s="2"/>
    </row>
    <row r="78" s="198" customFormat="true" ht="15.8" hidden="false" customHeight="false" outlineLevel="0" collapsed="false">
      <c r="A78" s="201" t="s">
        <v>314</v>
      </c>
      <c r="B78" s="172" t="n">
        <v>424800</v>
      </c>
      <c r="C78" s="174"/>
      <c r="D78" s="174"/>
      <c r="E78" s="174" t="n">
        <v>0</v>
      </c>
      <c r="F78" s="174"/>
      <c r="G78" s="174"/>
      <c r="H78" s="174" t="n">
        <v>0</v>
      </c>
      <c r="I78" s="174"/>
      <c r="J78" s="174" t="n">
        <v>0</v>
      </c>
      <c r="L78" s="2"/>
      <c r="M78" s="2"/>
      <c r="N78" s="2"/>
      <c r="O78" s="2"/>
      <c r="P78" s="2"/>
      <c r="Q78" s="2"/>
      <c r="R78" s="2"/>
      <c r="S78" s="2"/>
    </row>
    <row r="79" s="198" customFormat="true" ht="15.8" hidden="false" customHeight="false" outlineLevel="0" collapsed="false">
      <c r="A79" s="201" t="s">
        <v>315</v>
      </c>
      <c r="B79" s="172" t="n">
        <v>424900</v>
      </c>
      <c r="C79" s="174"/>
      <c r="D79" s="174"/>
      <c r="E79" s="174" t="n">
        <v>0</v>
      </c>
      <c r="F79" s="174"/>
      <c r="G79" s="174"/>
      <c r="H79" s="174" t="n">
        <v>0</v>
      </c>
      <c r="I79" s="174"/>
      <c r="J79" s="174" t="n">
        <v>0</v>
      </c>
      <c r="L79" s="2"/>
      <c r="M79" s="2"/>
      <c r="N79" s="2"/>
      <c r="O79" s="2"/>
      <c r="P79" s="2"/>
      <c r="Q79" s="2"/>
      <c r="R79" s="2"/>
      <c r="S79" s="2"/>
    </row>
    <row r="80" s="198" customFormat="true" ht="23.85" hidden="false" customHeight="false" outlineLevel="0" collapsed="false">
      <c r="A80" s="202" t="s">
        <v>316</v>
      </c>
      <c r="B80" s="172" t="n">
        <v>425000</v>
      </c>
      <c r="C80" s="174"/>
      <c r="D80" s="174"/>
      <c r="E80" s="174" t="n">
        <v>0</v>
      </c>
      <c r="F80" s="174"/>
      <c r="G80" s="174"/>
      <c r="H80" s="174" t="n">
        <v>0</v>
      </c>
      <c r="I80" s="174"/>
      <c r="J80" s="174" t="n">
        <v>0</v>
      </c>
      <c r="L80" s="2"/>
      <c r="M80" s="2"/>
      <c r="N80" s="2"/>
      <c r="O80" s="2"/>
      <c r="P80" s="2"/>
      <c r="Q80" s="2"/>
      <c r="R80" s="2"/>
      <c r="S80" s="2"/>
    </row>
    <row r="81" s="198" customFormat="true" ht="15.8" hidden="false" customHeight="false" outlineLevel="0" collapsed="false">
      <c r="A81" s="203" t="s">
        <v>317</v>
      </c>
      <c r="B81" s="204" t="n">
        <v>425300</v>
      </c>
      <c r="C81" s="174" t="n">
        <v>2572360</v>
      </c>
      <c r="D81" s="174" t="n">
        <v>13985850</v>
      </c>
      <c r="E81" s="174" t="n">
        <v>13549262</v>
      </c>
      <c r="F81" s="174"/>
      <c r="G81" s="174" t="n">
        <v>13549262</v>
      </c>
      <c r="H81" s="174" t="n">
        <v>13549262</v>
      </c>
      <c r="I81" s="174"/>
      <c r="J81" s="174" t="n">
        <v>0</v>
      </c>
      <c r="L81" s="2"/>
      <c r="M81" s="2"/>
      <c r="N81" s="2"/>
      <c r="O81" s="2"/>
      <c r="P81" s="2"/>
      <c r="Q81" s="2"/>
      <c r="R81" s="2"/>
      <c r="S81" s="2"/>
    </row>
    <row r="82" s="198" customFormat="true" ht="15.8" hidden="false" customHeight="false" outlineLevel="0" collapsed="false">
      <c r="A82" s="205" t="s">
        <v>318</v>
      </c>
      <c r="B82" s="206" t="n">
        <v>427200</v>
      </c>
      <c r="C82" s="174"/>
      <c r="D82" s="174"/>
      <c r="E82" s="174" t="n">
        <v>0</v>
      </c>
      <c r="F82" s="174"/>
      <c r="G82" s="174"/>
      <c r="H82" s="174" t="n">
        <v>0</v>
      </c>
      <c r="I82" s="174" t="n">
        <v>0</v>
      </c>
      <c r="J82" s="174" t="n">
        <v>0</v>
      </c>
      <c r="L82" s="2"/>
      <c r="M82" s="2"/>
      <c r="N82" s="2"/>
      <c r="O82" s="2"/>
      <c r="P82" s="2"/>
      <c r="Q82" s="2"/>
      <c r="R82" s="2"/>
      <c r="S82" s="2"/>
    </row>
    <row r="83" s="198" customFormat="true" ht="23.85" hidden="false" customHeight="false" outlineLevel="0" collapsed="false">
      <c r="A83" s="207" t="s">
        <v>319</v>
      </c>
      <c r="B83" s="189" t="s">
        <v>320</v>
      </c>
      <c r="C83" s="174" t="n">
        <v>5314510</v>
      </c>
      <c r="D83" s="174" t="n">
        <v>20838990</v>
      </c>
      <c r="E83" s="174" t="n">
        <v>20270765</v>
      </c>
      <c r="F83" s="174"/>
      <c r="G83" s="174" t="n">
        <v>20270765</v>
      </c>
      <c r="H83" s="174" t="n">
        <v>20270765</v>
      </c>
      <c r="I83" s="174"/>
      <c r="J83" s="174" t="n">
        <v>0</v>
      </c>
      <c r="L83" s="2"/>
      <c r="M83" s="2"/>
      <c r="N83" s="2"/>
      <c r="O83" s="2"/>
      <c r="P83" s="2"/>
      <c r="Q83" s="2"/>
      <c r="R83" s="2"/>
      <c r="S83" s="2"/>
    </row>
    <row r="84" s="197" customFormat="true" ht="15.8" hidden="false" customHeight="false" outlineLevel="0" collapsed="false">
      <c r="A84" s="164" t="s">
        <v>321</v>
      </c>
      <c r="B84" s="165" t="s">
        <v>322</v>
      </c>
      <c r="C84" s="162" t="n">
        <v>0</v>
      </c>
      <c r="D84" s="162" t="n">
        <v>0</v>
      </c>
      <c r="E84" s="162" t="n">
        <v>60126</v>
      </c>
      <c r="F84" s="162" t="n">
        <v>60966</v>
      </c>
      <c r="G84" s="162" t="n">
        <v>-840</v>
      </c>
      <c r="H84" s="162" t="n">
        <v>-713</v>
      </c>
      <c r="I84" s="162" t="n">
        <v>5146</v>
      </c>
      <c r="J84" s="162" t="n">
        <v>55693</v>
      </c>
      <c r="L84" s="2"/>
      <c r="M84" s="2"/>
      <c r="N84" s="2"/>
      <c r="O84" s="2"/>
      <c r="P84" s="2"/>
      <c r="Q84" s="2"/>
      <c r="R84" s="2"/>
      <c r="S84" s="2"/>
    </row>
    <row r="85" s="197" customFormat="true" ht="15.8" hidden="false" customHeight="false" outlineLevel="0" collapsed="false">
      <c r="A85" s="199" t="s">
        <v>323</v>
      </c>
      <c r="B85" s="172" t="n">
        <v>430200</v>
      </c>
      <c r="C85" s="162"/>
      <c r="D85" s="162"/>
      <c r="E85" s="162" t="n">
        <v>0</v>
      </c>
      <c r="F85" s="162"/>
      <c r="G85" s="162" t="n">
        <v>0</v>
      </c>
      <c r="H85" s="162" t="n">
        <v>0</v>
      </c>
      <c r="I85" s="162" t="n">
        <v>0</v>
      </c>
      <c r="J85" s="162" t="n">
        <v>0</v>
      </c>
      <c r="L85" s="2"/>
      <c r="M85" s="2"/>
      <c r="N85" s="2"/>
      <c r="O85" s="2"/>
      <c r="P85" s="2"/>
      <c r="Q85" s="2"/>
      <c r="R85" s="2"/>
      <c r="S85" s="2"/>
    </row>
    <row r="86" s="197" customFormat="true" ht="15.8" hidden="false" customHeight="false" outlineLevel="0" collapsed="false">
      <c r="A86" s="200" t="s">
        <v>312</v>
      </c>
      <c r="B86" s="172" t="n">
        <v>430300</v>
      </c>
      <c r="C86" s="162"/>
      <c r="D86" s="162"/>
      <c r="E86" s="162" t="n">
        <v>0</v>
      </c>
      <c r="F86" s="162"/>
      <c r="G86" s="162"/>
      <c r="H86" s="162" t="n">
        <v>0</v>
      </c>
      <c r="I86" s="162" t="n">
        <v>0</v>
      </c>
      <c r="J86" s="162" t="n">
        <v>0</v>
      </c>
      <c r="L86" s="2"/>
      <c r="M86" s="2"/>
      <c r="N86" s="2"/>
      <c r="O86" s="2"/>
      <c r="P86" s="2"/>
      <c r="Q86" s="2"/>
      <c r="R86" s="2"/>
      <c r="S86" s="2"/>
    </row>
    <row r="87" s="198" customFormat="true" ht="22.35" hidden="false" customHeight="false" outlineLevel="0" collapsed="false">
      <c r="A87" s="184" t="s">
        <v>324</v>
      </c>
      <c r="B87" s="172" t="n">
        <v>430500</v>
      </c>
      <c r="C87" s="174"/>
      <c r="D87" s="174"/>
      <c r="E87" s="174" t="n">
        <v>54303</v>
      </c>
      <c r="F87" s="174" t="n">
        <v>54097</v>
      </c>
      <c r="G87" s="174" t="n">
        <v>206</v>
      </c>
      <c r="H87" s="174" t="n">
        <v>0</v>
      </c>
      <c r="I87" s="174"/>
      <c r="J87" s="174" t="n">
        <v>54303</v>
      </c>
      <c r="L87" s="2"/>
      <c r="M87" s="2"/>
      <c r="N87" s="2"/>
      <c r="O87" s="2"/>
      <c r="P87" s="2"/>
      <c r="Q87" s="2"/>
      <c r="R87" s="2"/>
      <c r="S87" s="2"/>
    </row>
    <row r="88" s="198" customFormat="true" ht="15.8" hidden="false" customHeight="false" outlineLevel="0" collapsed="false">
      <c r="A88" s="173" t="s">
        <v>325</v>
      </c>
      <c r="B88" s="172" t="n">
        <v>430600</v>
      </c>
      <c r="C88" s="174"/>
      <c r="D88" s="174"/>
      <c r="E88" s="174" t="n">
        <v>4612</v>
      </c>
      <c r="F88" s="174" t="n">
        <v>5244</v>
      </c>
      <c r="G88" s="174" t="n">
        <v>-632</v>
      </c>
      <c r="H88" s="174" t="n">
        <v>-615</v>
      </c>
      <c r="I88" s="174" t="n">
        <v>5146</v>
      </c>
      <c r="J88" s="174" t="n">
        <v>81</v>
      </c>
      <c r="L88" s="2"/>
      <c r="M88" s="2"/>
      <c r="N88" s="2"/>
      <c r="O88" s="2"/>
      <c r="P88" s="2"/>
      <c r="Q88" s="2"/>
      <c r="R88" s="2"/>
      <c r="S88" s="2"/>
    </row>
    <row r="89" s="175" customFormat="true" ht="15.8" hidden="false" customHeight="false" outlineLevel="0" collapsed="false">
      <c r="A89" s="184" t="s">
        <v>326</v>
      </c>
      <c r="B89" s="172" t="n">
        <v>431100</v>
      </c>
      <c r="C89" s="174"/>
      <c r="D89" s="174"/>
      <c r="E89" s="174" t="n">
        <v>0</v>
      </c>
      <c r="F89" s="174"/>
      <c r="G89" s="174"/>
      <c r="H89" s="174" t="n">
        <v>0</v>
      </c>
      <c r="I89" s="174"/>
      <c r="J89" s="174" t="n">
        <v>0</v>
      </c>
      <c r="L89" s="2"/>
      <c r="M89" s="2"/>
      <c r="N89" s="2"/>
      <c r="O89" s="2"/>
      <c r="P89" s="2"/>
      <c r="Q89" s="2"/>
      <c r="R89" s="2"/>
      <c r="S89" s="2"/>
    </row>
    <row r="90" s="175" customFormat="true" ht="15.8" hidden="false" customHeight="false" outlineLevel="0" collapsed="false">
      <c r="A90" s="173" t="s">
        <v>327</v>
      </c>
      <c r="B90" s="172" t="n">
        <v>431200</v>
      </c>
      <c r="C90" s="174"/>
      <c r="D90" s="174"/>
      <c r="E90" s="174" t="n">
        <v>0</v>
      </c>
      <c r="F90" s="174"/>
      <c r="G90" s="174"/>
      <c r="H90" s="174" t="n">
        <v>0</v>
      </c>
      <c r="I90" s="174"/>
      <c r="J90" s="174" t="n">
        <v>0</v>
      </c>
      <c r="L90" s="2"/>
      <c r="M90" s="2"/>
      <c r="N90" s="2"/>
      <c r="O90" s="2"/>
      <c r="P90" s="2"/>
      <c r="Q90" s="2"/>
      <c r="R90" s="2"/>
      <c r="S90" s="2"/>
    </row>
    <row r="91" s="163" customFormat="true" ht="22.35" hidden="false" customHeight="false" outlineLevel="0" collapsed="false">
      <c r="A91" s="208" t="s">
        <v>328</v>
      </c>
      <c r="B91" s="209" t="n">
        <v>431300</v>
      </c>
      <c r="C91" s="162"/>
      <c r="D91" s="162"/>
      <c r="E91" s="162" t="n">
        <v>1211</v>
      </c>
      <c r="F91" s="162" t="n">
        <v>1625</v>
      </c>
      <c r="G91" s="162" t="n">
        <v>-414</v>
      </c>
      <c r="H91" s="162" t="n">
        <v>-98</v>
      </c>
      <c r="I91" s="162"/>
      <c r="J91" s="162" t="n">
        <v>1309</v>
      </c>
      <c r="L91" s="2"/>
      <c r="M91" s="2"/>
      <c r="N91" s="2"/>
      <c r="O91" s="2"/>
      <c r="P91" s="2"/>
      <c r="Q91" s="2"/>
      <c r="R91" s="2"/>
      <c r="S91" s="2"/>
    </row>
    <row r="92" s="163" customFormat="true" ht="15.8" hidden="false" customHeight="false" outlineLevel="0" collapsed="false">
      <c r="A92" s="210" t="s">
        <v>329</v>
      </c>
      <c r="B92" s="209" t="n">
        <v>431800</v>
      </c>
      <c r="C92" s="162"/>
      <c r="D92" s="162"/>
      <c r="E92" s="162" t="n">
        <v>0</v>
      </c>
      <c r="F92" s="162"/>
      <c r="G92" s="162"/>
      <c r="H92" s="162" t="n">
        <v>0</v>
      </c>
      <c r="I92" s="162"/>
      <c r="J92" s="162" t="n">
        <v>0</v>
      </c>
      <c r="L92" s="2"/>
      <c r="M92" s="2"/>
      <c r="N92" s="2"/>
      <c r="O92" s="2"/>
      <c r="P92" s="2"/>
      <c r="Q92" s="2"/>
      <c r="R92" s="2"/>
      <c r="S92" s="2"/>
    </row>
    <row r="93" s="214" customFormat="true" ht="15.8" hidden="false" customHeight="false" outlineLevel="0" collapsed="false">
      <c r="A93" s="211" t="s">
        <v>330</v>
      </c>
      <c r="B93" s="212" t="s">
        <v>331</v>
      </c>
      <c r="C93" s="213" t="n">
        <v>0</v>
      </c>
      <c r="D93" s="213" t="n">
        <v>0</v>
      </c>
      <c r="E93" s="213" t="n">
        <v>0</v>
      </c>
      <c r="F93" s="213" t="n">
        <v>0</v>
      </c>
      <c r="G93" s="213" t="n">
        <v>0</v>
      </c>
      <c r="H93" s="213" t="n">
        <v>0</v>
      </c>
      <c r="I93" s="213" t="n">
        <v>0</v>
      </c>
      <c r="J93" s="213" t="n">
        <v>0</v>
      </c>
      <c r="L93" s="2"/>
      <c r="M93" s="2"/>
      <c r="N93" s="2"/>
      <c r="O93" s="2"/>
      <c r="P93" s="2"/>
      <c r="Q93" s="2"/>
      <c r="R93" s="2"/>
      <c r="S93" s="2"/>
    </row>
    <row r="94" s="163" customFormat="true" ht="15.8" hidden="false" customHeight="false" outlineLevel="0" collapsed="false">
      <c r="A94" s="210" t="s">
        <v>332</v>
      </c>
      <c r="B94" s="209" t="s">
        <v>333</v>
      </c>
      <c r="C94" s="162" t="n">
        <v>0</v>
      </c>
      <c r="D94" s="162" t="n">
        <v>0</v>
      </c>
      <c r="E94" s="162" t="n">
        <v>0</v>
      </c>
      <c r="F94" s="162" t="n">
        <v>0</v>
      </c>
      <c r="G94" s="162"/>
      <c r="H94" s="162" t="n">
        <v>0</v>
      </c>
      <c r="I94" s="162" t="n">
        <v>0</v>
      </c>
      <c r="J94" s="162" t="n">
        <v>0</v>
      </c>
      <c r="L94" s="2"/>
      <c r="M94" s="2"/>
      <c r="N94" s="2"/>
      <c r="O94" s="2"/>
      <c r="P94" s="2"/>
      <c r="Q94" s="2"/>
      <c r="R94" s="2"/>
      <c r="S94" s="2"/>
    </row>
    <row r="95" s="163" customFormat="true" ht="15.8" hidden="false" customHeight="false" outlineLevel="0" collapsed="false">
      <c r="A95" s="210" t="s">
        <v>334</v>
      </c>
      <c r="B95" s="209" t="s">
        <v>335</v>
      </c>
      <c r="C95" s="162"/>
      <c r="D95" s="162"/>
      <c r="E95" s="162" t="n">
        <v>0</v>
      </c>
      <c r="F95" s="162"/>
      <c r="G95" s="162"/>
      <c r="H95" s="162" t="n">
        <v>0</v>
      </c>
      <c r="I95" s="162" t="n">
        <v>0</v>
      </c>
      <c r="J95" s="162" t="n">
        <v>0</v>
      </c>
      <c r="L95" s="2"/>
      <c r="M95" s="2"/>
      <c r="N95" s="2"/>
      <c r="O95" s="2"/>
      <c r="P95" s="2"/>
      <c r="Q95" s="2"/>
      <c r="R95" s="2"/>
      <c r="S95" s="2"/>
    </row>
    <row r="96" s="163" customFormat="true" ht="15.8" hidden="false" customHeight="false" outlineLevel="0" collapsed="false">
      <c r="A96" s="210" t="s">
        <v>336</v>
      </c>
      <c r="B96" s="209" t="s">
        <v>337</v>
      </c>
      <c r="C96" s="162"/>
      <c r="D96" s="162"/>
      <c r="E96" s="162" t="n">
        <v>0</v>
      </c>
      <c r="F96" s="162"/>
      <c r="G96" s="162" t="n">
        <v>0</v>
      </c>
      <c r="H96" s="162" t="n">
        <v>0</v>
      </c>
      <c r="I96" s="162" t="n">
        <v>0</v>
      </c>
      <c r="J96" s="162" t="n">
        <v>0</v>
      </c>
      <c r="L96" s="2"/>
      <c r="M96" s="2"/>
      <c r="N96" s="2"/>
      <c r="O96" s="2"/>
      <c r="P96" s="2"/>
      <c r="Q96" s="2"/>
      <c r="R96" s="2"/>
      <c r="S96" s="2"/>
    </row>
    <row r="97" s="163" customFormat="true" ht="15.8" hidden="false" customHeight="false" outlineLevel="0" collapsed="false">
      <c r="A97" s="210" t="s">
        <v>338</v>
      </c>
      <c r="B97" s="209" t="s">
        <v>339</v>
      </c>
      <c r="C97" s="162" t="n">
        <v>0</v>
      </c>
      <c r="D97" s="162" t="n">
        <v>0</v>
      </c>
      <c r="E97" s="162" t="n">
        <v>0</v>
      </c>
      <c r="F97" s="162" t="n">
        <v>0</v>
      </c>
      <c r="G97" s="162" t="n">
        <v>0</v>
      </c>
      <c r="H97" s="162" t="n">
        <v>0</v>
      </c>
      <c r="I97" s="162" t="n">
        <v>0</v>
      </c>
      <c r="J97" s="162" t="n">
        <v>0</v>
      </c>
      <c r="L97" s="2"/>
      <c r="M97" s="2"/>
      <c r="N97" s="2"/>
      <c r="O97" s="2"/>
      <c r="P97" s="2"/>
      <c r="Q97" s="2"/>
      <c r="R97" s="2"/>
      <c r="S97" s="2"/>
    </row>
    <row r="98" s="163" customFormat="true" ht="15.8" hidden="false" customHeight="false" outlineLevel="0" collapsed="false">
      <c r="A98" s="210" t="s">
        <v>334</v>
      </c>
      <c r="B98" s="209" t="s">
        <v>340</v>
      </c>
      <c r="C98" s="162"/>
      <c r="D98" s="162"/>
      <c r="E98" s="162" t="n">
        <v>0</v>
      </c>
      <c r="F98" s="162"/>
      <c r="G98" s="162" t="n">
        <v>0</v>
      </c>
      <c r="H98" s="162" t="n">
        <v>0</v>
      </c>
      <c r="I98" s="162" t="n">
        <v>0</v>
      </c>
      <c r="J98" s="162" t="n">
        <v>0</v>
      </c>
      <c r="L98" s="2"/>
      <c r="M98" s="2"/>
      <c r="N98" s="2"/>
      <c r="O98" s="2"/>
      <c r="P98" s="2"/>
      <c r="Q98" s="2"/>
      <c r="R98" s="2"/>
      <c r="S98" s="2"/>
    </row>
    <row r="99" s="163" customFormat="true" ht="15.8" hidden="false" customHeight="false" outlineLevel="0" collapsed="false">
      <c r="A99" s="210" t="s">
        <v>336</v>
      </c>
      <c r="B99" s="209" t="s">
        <v>341</v>
      </c>
      <c r="C99" s="162"/>
      <c r="D99" s="162"/>
      <c r="E99" s="162" t="n">
        <v>0</v>
      </c>
      <c r="F99" s="162"/>
      <c r="G99" s="162" t="n">
        <v>0</v>
      </c>
      <c r="H99" s="162" t="n">
        <v>0</v>
      </c>
      <c r="I99" s="162" t="n">
        <v>0</v>
      </c>
      <c r="J99" s="162" t="n">
        <v>0</v>
      </c>
      <c r="L99" s="2"/>
      <c r="M99" s="2"/>
      <c r="N99" s="2"/>
      <c r="O99" s="2"/>
      <c r="P99" s="2"/>
      <c r="Q99" s="2"/>
      <c r="R99" s="2"/>
      <c r="S99" s="2"/>
    </row>
    <row r="100" s="163" customFormat="true" ht="15.8" hidden="false" customHeight="false" outlineLevel="0" collapsed="false">
      <c r="A100" s="211" t="s">
        <v>342</v>
      </c>
      <c r="B100" s="212" t="s">
        <v>343</v>
      </c>
      <c r="C100" s="162" t="n">
        <v>0</v>
      </c>
      <c r="D100" s="162" t="n">
        <v>0</v>
      </c>
      <c r="E100" s="162" t="n">
        <v>636172</v>
      </c>
      <c r="F100" s="162" t="n">
        <v>0</v>
      </c>
      <c r="G100" s="162" t="n">
        <v>636172</v>
      </c>
      <c r="H100" s="162" t="n">
        <v>636172</v>
      </c>
      <c r="I100" s="162" t="n">
        <v>0</v>
      </c>
      <c r="J100" s="162" t="n">
        <v>0</v>
      </c>
      <c r="L100" s="2"/>
      <c r="M100" s="2"/>
      <c r="N100" s="2"/>
      <c r="O100" s="2"/>
      <c r="P100" s="2"/>
      <c r="Q100" s="2"/>
      <c r="R100" s="2"/>
      <c r="S100" s="2"/>
    </row>
    <row r="101" s="163" customFormat="true" ht="15.8" hidden="false" customHeight="false" outlineLevel="0" collapsed="false">
      <c r="A101" s="215" t="s">
        <v>342</v>
      </c>
      <c r="B101" s="216" t="s">
        <v>344</v>
      </c>
      <c r="C101" s="162"/>
      <c r="D101" s="162"/>
      <c r="E101" s="162" t="n">
        <v>636172</v>
      </c>
      <c r="F101" s="162"/>
      <c r="G101" s="162" t="n">
        <v>636172</v>
      </c>
      <c r="H101" s="162" t="n">
        <v>636172</v>
      </c>
      <c r="I101" s="162"/>
      <c r="J101" s="162" t="n">
        <v>0</v>
      </c>
      <c r="L101" s="2"/>
      <c r="M101" s="2"/>
      <c r="N101" s="2"/>
      <c r="O101" s="2"/>
      <c r="P101" s="2"/>
      <c r="Q101" s="2"/>
      <c r="R101" s="2"/>
      <c r="S101" s="2"/>
    </row>
    <row r="102" s="163" customFormat="true" ht="22.35" hidden="false" customHeight="false" outlineLevel="0" collapsed="false">
      <c r="A102" s="166" t="s">
        <v>345</v>
      </c>
      <c r="B102" s="217" t="n">
        <v>48</v>
      </c>
      <c r="C102" s="162" t="n">
        <v>0</v>
      </c>
      <c r="D102" s="162" t="n">
        <v>0</v>
      </c>
      <c r="E102" s="162" t="n">
        <v>0</v>
      </c>
      <c r="F102" s="162" t="n">
        <v>0</v>
      </c>
      <c r="G102" s="162" t="n">
        <v>0</v>
      </c>
      <c r="H102" s="162" t="n">
        <v>0</v>
      </c>
      <c r="I102" s="162" t="n">
        <v>0</v>
      </c>
      <c r="J102" s="162" t="n">
        <v>0</v>
      </c>
      <c r="L102" s="2"/>
      <c r="M102" s="2"/>
      <c r="N102" s="2"/>
      <c r="O102" s="2"/>
      <c r="P102" s="2"/>
      <c r="Q102" s="2"/>
      <c r="R102" s="2"/>
      <c r="S102" s="2"/>
    </row>
    <row r="103" s="163" customFormat="true" ht="15.8" hidden="false" customHeight="false" outlineLevel="0" collapsed="false">
      <c r="A103" s="208" t="s">
        <v>338</v>
      </c>
      <c r="B103" s="209" t="s">
        <v>346</v>
      </c>
      <c r="C103" s="162" t="n">
        <v>0</v>
      </c>
      <c r="D103" s="162" t="n">
        <v>0</v>
      </c>
      <c r="E103" s="162" t="n">
        <v>0</v>
      </c>
      <c r="F103" s="162" t="n">
        <v>0</v>
      </c>
      <c r="G103" s="162" t="n">
        <v>0</v>
      </c>
      <c r="H103" s="162" t="n">
        <v>0</v>
      </c>
      <c r="I103" s="162" t="n">
        <v>0</v>
      </c>
      <c r="J103" s="162" t="n">
        <v>0</v>
      </c>
      <c r="L103" s="2"/>
      <c r="M103" s="2"/>
      <c r="N103" s="2"/>
      <c r="O103" s="2"/>
      <c r="P103" s="2"/>
      <c r="Q103" s="2"/>
      <c r="R103" s="2"/>
      <c r="S103" s="2"/>
    </row>
    <row r="104" s="163" customFormat="true" ht="15.8" hidden="false" customHeight="false" outlineLevel="0" collapsed="false">
      <c r="A104" s="208" t="s">
        <v>334</v>
      </c>
      <c r="B104" s="209" t="s">
        <v>347</v>
      </c>
      <c r="C104" s="162"/>
      <c r="D104" s="162"/>
      <c r="E104" s="162" t="n">
        <v>0</v>
      </c>
      <c r="F104" s="162"/>
      <c r="G104" s="162"/>
      <c r="H104" s="162" t="n">
        <v>0</v>
      </c>
      <c r="I104" s="162" t="n">
        <v>0</v>
      </c>
      <c r="J104" s="162" t="n">
        <v>0</v>
      </c>
      <c r="L104" s="2"/>
      <c r="M104" s="2"/>
      <c r="N104" s="2"/>
      <c r="O104" s="2"/>
      <c r="P104" s="2"/>
      <c r="Q104" s="2"/>
      <c r="R104" s="2"/>
      <c r="S104" s="2"/>
    </row>
    <row r="105" s="163" customFormat="true" ht="15.8" hidden="false" customHeight="false" outlineLevel="0" collapsed="false">
      <c r="A105" s="208" t="s">
        <v>336</v>
      </c>
      <c r="B105" s="209" t="s">
        <v>348</v>
      </c>
      <c r="C105" s="162"/>
      <c r="D105" s="162"/>
      <c r="E105" s="162" t="n">
        <v>0</v>
      </c>
      <c r="F105" s="162"/>
      <c r="G105" s="162"/>
      <c r="H105" s="162" t="n">
        <v>0</v>
      </c>
      <c r="I105" s="162" t="n">
        <v>0</v>
      </c>
      <c r="J105" s="162" t="n">
        <v>0</v>
      </c>
      <c r="L105" s="2"/>
      <c r="M105" s="2"/>
      <c r="N105" s="2"/>
      <c r="O105" s="2"/>
      <c r="P105" s="2"/>
      <c r="Q105" s="2"/>
      <c r="R105" s="2"/>
      <c r="S105" s="2"/>
    </row>
    <row r="106" s="163" customFormat="true" ht="15.8" hidden="false" customHeight="false" outlineLevel="0" collapsed="false">
      <c r="A106" s="208" t="s">
        <v>349</v>
      </c>
      <c r="B106" s="209" t="s">
        <v>350</v>
      </c>
      <c r="C106" s="162" t="n">
        <v>0</v>
      </c>
      <c r="D106" s="162" t="n">
        <v>0</v>
      </c>
      <c r="E106" s="162" t="n">
        <v>0</v>
      </c>
      <c r="F106" s="162" t="n">
        <v>0</v>
      </c>
      <c r="G106" s="162" t="n">
        <v>0</v>
      </c>
      <c r="H106" s="162" t="n">
        <v>0</v>
      </c>
      <c r="I106" s="162" t="n">
        <v>0</v>
      </c>
      <c r="J106" s="162" t="n">
        <v>0</v>
      </c>
      <c r="L106" s="2"/>
      <c r="M106" s="2"/>
      <c r="N106" s="2"/>
      <c r="O106" s="2"/>
      <c r="P106" s="2"/>
      <c r="Q106" s="2"/>
      <c r="R106" s="2"/>
      <c r="S106" s="2"/>
    </row>
    <row r="107" s="163" customFormat="true" ht="15.8" hidden="false" customHeight="false" outlineLevel="0" collapsed="false">
      <c r="A107" s="208" t="s">
        <v>334</v>
      </c>
      <c r="B107" s="209" t="s">
        <v>351</v>
      </c>
      <c r="C107" s="162"/>
      <c r="D107" s="162"/>
      <c r="E107" s="162" t="n">
        <v>0</v>
      </c>
      <c r="F107" s="162"/>
      <c r="G107" s="162"/>
      <c r="H107" s="162"/>
      <c r="I107" s="162" t="n">
        <v>0</v>
      </c>
      <c r="J107" s="162" t="n">
        <v>0</v>
      </c>
      <c r="L107" s="2"/>
      <c r="M107" s="2"/>
      <c r="N107" s="2"/>
      <c r="O107" s="2"/>
      <c r="P107" s="2"/>
      <c r="Q107" s="2"/>
      <c r="R107" s="2"/>
      <c r="S107" s="2"/>
    </row>
    <row r="108" s="163" customFormat="true" ht="15.8" hidden="false" customHeight="false" outlineLevel="0" collapsed="false">
      <c r="A108" s="208" t="s">
        <v>336</v>
      </c>
      <c r="B108" s="209" t="s">
        <v>352</v>
      </c>
      <c r="C108" s="162"/>
      <c r="D108" s="162"/>
      <c r="E108" s="162" t="n">
        <v>0</v>
      </c>
      <c r="F108" s="162"/>
      <c r="G108" s="162"/>
      <c r="H108" s="162"/>
      <c r="I108" s="162" t="n">
        <v>0</v>
      </c>
      <c r="J108" s="162" t="n">
        <v>0</v>
      </c>
      <c r="L108" s="2"/>
      <c r="M108" s="2"/>
      <c r="N108" s="2"/>
      <c r="O108" s="2"/>
      <c r="P108" s="2"/>
      <c r="Q108" s="2"/>
      <c r="R108" s="2"/>
      <c r="S108" s="2"/>
    </row>
    <row r="109" s="163" customFormat="true" ht="15.8" hidden="false" customHeight="false" outlineLevel="0" collapsed="false">
      <c r="A109" s="218" t="s">
        <v>353</v>
      </c>
      <c r="B109" s="212" t="s">
        <v>354</v>
      </c>
      <c r="C109" s="162" t="n">
        <v>0</v>
      </c>
      <c r="D109" s="162" t="n">
        <v>0</v>
      </c>
      <c r="E109" s="162" t="n">
        <v>0</v>
      </c>
      <c r="F109" s="162"/>
      <c r="G109" s="162" t="n">
        <v>0</v>
      </c>
      <c r="H109" s="162" t="n">
        <v>0</v>
      </c>
      <c r="I109" s="162" t="n">
        <v>0</v>
      </c>
      <c r="J109" s="162" t="n">
        <v>0</v>
      </c>
      <c r="L109" s="2"/>
      <c r="M109" s="2"/>
      <c r="N109" s="2"/>
      <c r="O109" s="2"/>
      <c r="P109" s="2"/>
      <c r="Q109" s="2"/>
      <c r="R109" s="2"/>
      <c r="S109" s="2"/>
    </row>
    <row r="110" s="163" customFormat="true" ht="15.8" hidden="false" customHeight="false" outlineLevel="0" collapsed="false">
      <c r="A110" s="208" t="s">
        <v>334</v>
      </c>
      <c r="B110" s="209" t="s">
        <v>355</v>
      </c>
      <c r="C110" s="162"/>
      <c r="D110" s="162"/>
      <c r="E110" s="162" t="n">
        <v>0</v>
      </c>
      <c r="F110" s="162"/>
      <c r="G110" s="162"/>
      <c r="H110" s="162" t="n">
        <v>0</v>
      </c>
      <c r="I110" s="162"/>
      <c r="J110" s="162" t="n">
        <v>0</v>
      </c>
      <c r="L110" s="2"/>
      <c r="M110" s="2"/>
      <c r="N110" s="2"/>
      <c r="O110" s="2"/>
      <c r="P110" s="2"/>
      <c r="Q110" s="2"/>
      <c r="R110" s="2"/>
      <c r="S110" s="2"/>
    </row>
    <row r="111" s="163" customFormat="true" ht="15.8" hidden="false" customHeight="false" outlineLevel="0" collapsed="false">
      <c r="A111" s="219" t="s">
        <v>336</v>
      </c>
      <c r="B111" s="220" t="s">
        <v>356</v>
      </c>
      <c r="C111" s="162"/>
      <c r="D111" s="162"/>
      <c r="E111" s="162" t="n">
        <v>0</v>
      </c>
      <c r="F111" s="162"/>
      <c r="G111" s="162"/>
      <c r="H111" s="162" t="n">
        <v>0</v>
      </c>
      <c r="I111" s="162"/>
      <c r="J111" s="162" t="n">
        <v>0</v>
      </c>
      <c r="L111" s="2"/>
      <c r="M111" s="2"/>
      <c r="N111" s="2"/>
      <c r="O111" s="2"/>
      <c r="P111" s="2"/>
      <c r="Q111" s="2"/>
      <c r="R111" s="2"/>
      <c r="S111" s="2"/>
    </row>
    <row r="112" s="163" customFormat="true" ht="15.8" hidden="false" customHeight="false" outlineLevel="0" collapsed="false">
      <c r="A112" s="221"/>
      <c r="B112" s="222"/>
      <c r="C112" s="4"/>
      <c r="D112" s="4"/>
      <c r="E112" s="4"/>
      <c r="F112" s="4"/>
      <c r="G112" s="4"/>
      <c r="H112" s="4"/>
      <c r="I112" s="4"/>
      <c r="J112" s="4"/>
    </row>
    <row r="113" s="163" customFormat="true" ht="15.8" hidden="false" customHeight="false" outlineLevel="0" collapsed="false">
      <c r="A113" s="223"/>
      <c r="B113" s="223"/>
      <c r="C113" s="224"/>
      <c r="G113" s="225"/>
      <c r="H113" s="225"/>
      <c r="I113" s="225"/>
      <c r="J113" s="225"/>
    </row>
    <row r="114" s="163" customFormat="true" ht="15.8" hidden="false" customHeight="false" outlineLevel="0" collapsed="false">
      <c r="A114" s="69" t="s">
        <v>117</v>
      </c>
      <c r="B114" s="2"/>
      <c r="C114" s="2"/>
      <c r="D114" s="2"/>
      <c r="E114" s="93" t="s">
        <v>118</v>
      </c>
      <c r="F114" s="93"/>
      <c r="G114" s="93"/>
      <c r="H114" s="226"/>
      <c r="I114" s="84"/>
      <c r="J114" s="226"/>
    </row>
    <row r="115" customFormat="false" ht="15.8" hidden="false" customHeight="false" outlineLevel="0" collapsed="false">
      <c r="A115" s="2"/>
      <c r="B115" s="3"/>
      <c r="C115" s="2"/>
      <c r="D115" s="2"/>
      <c r="E115" s="71"/>
      <c r="F115" s="72"/>
      <c r="G115" s="227"/>
      <c r="I115" s="84"/>
    </row>
    <row r="116" customFormat="false" ht="15.8" hidden="false" customHeight="false" outlineLevel="0" collapsed="false">
      <c r="A116" s="73" t="s">
        <v>119</v>
      </c>
      <c r="B116" s="74"/>
      <c r="C116" s="2"/>
      <c r="D116" s="2"/>
      <c r="E116" s="228" t="s">
        <v>120</v>
      </c>
      <c r="F116" s="228"/>
      <c r="G116" s="228"/>
      <c r="I116" s="84"/>
    </row>
    <row r="117" customFormat="false" ht="15.8" hidden="false" customHeight="false" outlineLevel="0" collapsed="false">
      <c r="A117" s="229"/>
      <c r="B117" s="229"/>
    </row>
    <row r="119" customFormat="false" ht="15.8" hidden="false" customHeight="false" outlineLevel="0" collapsed="false">
      <c r="A119" s="230"/>
      <c r="B119" s="230"/>
      <c r="E119" s="231"/>
      <c r="F119" s="231"/>
      <c r="G119" s="231"/>
    </row>
    <row r="120" customFormat="false" ht="15.8" hidden="false" customHeight="false" outlineLevel="0" collapsed="false">
      <c r="A120" s="225"/>
      <c r="B120" s="232"/>
      <c r="E120" s="86"/>
      <c r="F120" s="86"/>
      <c r="G120" s="86"/>
    </row>
    <row r="121" customFormat="false" ht="15.8" hidden="false" customHeight="false" outlineLevel="0" collapsed="false">
      <c r="A121" s="230"/>
      <c r="B121" s="230"/>
      <c r="E121" s="231"/>
      <c r="F121" s="231"/>
      <c r="G121" s="231"/>
    </row>
  </sheetData>
  <mergeCells count="17">
    <mergeCell ref="A1:E1"/>
    <mergeCell ref="A3:J3"/>
    <mergeCell ref="A4:J4"/>
    <mergeCell ref="A7:A8"/>
    <mergeCell ref="B7:B8"/>
    <mergeCell ref="C7:D7"/>
    <mergeCell ref="E7:G7"/>
    <mergeCell ref="H7:H8"/>
    <mergeCell ref="I7:I8"/>
    <mergeCell ref="J7:J8"/>
    <mergeCell ref="E114:G114"/>
    <mergeCell ref="E116:G116"/>
    <mergeCell ref="A117:B117"/>
    <mergeCell ref="A119:B119"/>
    <mergeCell ref="E119:G119"/>
    <mergeCell ref="A121:B121"/>
    <mergeCell ref="E121:G12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H33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3" activeCellId="0" sqref="A3"/>
    </sheetView>
  </sheetViews>
  <sheetFormatPr defaultColWidth="25.265625" defaultRowHeight="18" zeroHeight="false" outlineLevelRow="0" outlineLevelCol="0"/>
  <cols>
    <col collapsed="false" customWidth="true" hidden="false" outlineLevel="0" max="1" min="1" style="76" width="76.54"/>
    <col collapsed="false" customWidth="true" hidden="false" outlineLevel="0" max="2" min="2" style="233" width="12.11"/>
    <col collapsed="false" customWidth="true" hidden="false" outlineLevel="0" max="4" min="3" style="234" width="12.4"/>
    <col collapsed="false" customWidth="true" hidden="false" outlineLevel="0" max="5" min="5" style="5" width="13.54"/>
    <col collapsed="false" customWidth="true" hidden="false" outlineLevel="0" max="6" min="6" style="2" width="14.83"/>
    <col collapsed="false" customWidth="true" hidden="false" outlineLevel="0" max="7" min="7" style="2" width="22.26"/>
    <col collapsed="false" customWidth="true" hidden="false" outlineLevel="0" max="8" min="8" style="2" width="26.69"/>
    <col collapsed="false" customWidth="true" hidden="false" outlineLevel="0" max="9" min="9" style="2" width="23.12"/>
    <col collapsed="false" customWidth="true" hidden="false" outlineLevel="0" max="10" min="10" style="2" width="20.83"/>
    <col collapsed="false" customWidth="true" hidden="false" outlineLevel="0" max="11" min="11" style="2" width="14.83"/>
    <col collapsed="false" customWidth="true" hidden="false" outlineLevel="0" max="12" min="12" style="2" width="27.97"/>
    <col collapsed="false" customWidth="true" hidden="false" outlineLevel="0" max="13" min="13" style="2" width="17.54"/>
    <col collapsed="false" customWidth="true" hidden="true" outlineLevel="0" max="14" min="14" style="2" width="11.54"/>
    <col collapsed="false" customWidth="true" hidden="true" outlineLevel="0" max="15" min="15" style="235" width="13.54"/>
    <col collapsed="false" customWidth="true" hidden="true" outlineLevel="0" max="16" min="16" style="235" width="25.12"/>
    <col collapsed="false" customWidth="true" hidden="true" outlineLevel="0" max="17" min="17" style="235" width="23.12"/>
    <col collapsed="false" customWidth="true" hidden="true" outlineLevel="0" max="18" min="18" style="235" width="24.12"/>
    <col collapsed="false" customWidth="true" hidden="true" outlineLevel="0" max="19" min="19" style="235" width="24.67"/>
    <col collapsed="false" customWidth="true" hidden="true" outlineLevel="0" max="20" min="20" style="236" width="23.4"/>
    <col collapsed="false" customWidth="true" hidden="true" outlineLevel="0" max="21" min="21" style="2" width="19.83"/>
    <col collapsed="false" customWidth="false" hidden="false" outlineLevel="0" max="257" min="22" style="2" width="25.26"/>
  </cols>
  <sheetData>
    <row r="1" customFormat="false" ht="18" hidden="false" customHeight="false" outlineLevel="0" collapsed="false">
      <c r="A1" s="91" t="e">
        <f aca="false">#REF!</f>
        <v>#REF!</v>
      </c>
      <c r="B1" s="91"/>
      <c r="C1" s="91"/>
      <c r="D1" s="91"/>
      <c r="E1" s="91"/>
      <c r="F1" s="91"/>
      <c r="G1" s="91"/>
      <c r="H1" s="237"/>
      <c r="I1" s="237"/>
      <c r="K1" s="5"/>
      <c r="M1" s="238"/>
      <c r="N1" s="238"/>
    </row>
    <row r="2" s="2" customFormat="true" ht="18" hidden="false" customHeight="false" outlineLevel="0" collapsed="false">
      <c r="A2" s="239" t="s">
        <v>357</v>
      </c>
      <c r="B2" s="239"/>
      <c r="C2" s="239"/>
      <c r="D2" s="239"/>
      <c r="E2" s="239"/>
      <c r="F2" s="239"/>
      <c r="G2" s="239"/>
      <c r="H2" s="239"/>
      <c r="I2" s="239"/>
      <c r="J2" s="239"/>
      <c r="K2" s="239"/>
      <c r="L2" s="239"/>
      <c r="M2" s="239"/>
      <c r="N2" s="239"/>
      <c r="O2" s="235"/>
      <c r="P2" s="235"/>
      <c r="Q2" s="235"/>
      <c r="R2" s="235"/>
      <c r="S2" s="235"/>
      <c r="T2" s="236"/>
    </row>
    <row r="3" s="2" customFormat="true" ht="18" hidden="false" customHeight="false" outlineLevel="0" collapsed="false">
      <c r="A3" s="94" t="s">
        <v>6</v>
      </c>
      <c r="B3" s="94"/>
      <c r="C3" s="94"/>
      <c r="D3" s="94"/>
      <c r="E3" s="94"/>
      <c r="F3" s="94"/>
      <c r="G3" s="94"/>
      <c r="H3" s="94"/>
      <c r="I3" s="94"/>
      <c r="J3" s="94"/>
      <c r="K3" s="94"/>
      <c r="L3" s="94"/>
      <c r="M3" s="94"/>
      <c r="N3" s="240"/>
      <c r="O3" s="235"/>
      <c r="P3" s="235"/>
      <c r="Q3" s="235"/>
      <c r="R3" s="235"/>
      <c r="S3" s="235"/>
      <c r="T3" s="236"/>
    </row>
    <row r="4" s="2" customFormat="true" ht="18" hidden="false" customHeight="false" outlineLevel="0" collapsed="false">
      <c r="A4" s="241" t="s">
        <v>358</v>
      </c>
      <c r="B4" s="140"/>
      <c r="C4" s="234"/>
      <c r="D4" s="234"/>
      <c r="E4" s="5"/>
      <c r="F4" s="5"/>
      <c r="K4" s="5"/>
      <c r="L4" s="242"/>
      <c r="M4" s="238" t="s">
        <v>359</v>
      </c>
      <c r="N4" s="238"/>
      <c r="O4" s="243"/>
      <c r="P4" s="235"/>
      <c r="Q4" s="235"/>
      <c r="R4" s="235"/>
      <c r="S4" s="235"/>
      <c r="T4" s="236"/>
    </row>
    <row r="5" s="2" customFormat="true" ht="18" hidden="false" customHeight="true" outlineLevel="0" collapsed="false">
      <c r="A5" s="244" t="s">
        <v>360</v>
      </c>
      <c r="B5" s="245" t="s">
        <v>361</v>
      </c>
      <c r="C5" s="246" t="s">
        <v>362</v>
      </c>
      <c r="D5" s="246"/>
      <c r="E5" s="246" t="s">
        <v>363</v>
      </c>
      <c r="F5" s="246"/>
      <c r="G5" s="247" t="s">
        <v>364</v>
      </c>
      <c r="H5" s="248" t="s">
        <v>365</v>
      </c>
      <c r="I5" s="246" t="s">
        <v>366</v>
      </c>
      <c r="J5" s="246"/>
      <c r="K5" s="248" t="s">
        <v>367</v>
      </c>
      <c r="L5" s="248" t="s">
        <v>368</v>
      </c>
      <c r="M5" s="249" t="s">
        <v>369</v>
      </c>
      <c r="N5" s="250"/>
      <c r="O5" s="251"/>
      <c r="P5" s="251"/>
      <c r="Q5" s="251"/>
      <c r="R5" s="251"/>
      <c r="S5" s="251"/>
      <c r="T5" s="236"/>
    </row>
    <row r="6" s="2" customFormat="true" ht="22.35" hidden="false" customHeight="false" outlineLevel="0" collapsed="false">
      <c r="A6" s="244"/>
      <c r="B6" s="245"/>
      <c r="C6" s="252" t="s">
        <v>198</v>
      </c>
      <c r="D6" s="252" t="s">
        <v>199</v>
      </c>
      <c r="E6" s="252" t="s">
        <v>198</v>
      </c>
      <c r="F6" s="252" t="s">
        <v>199</v>
      </c>
      <c r="G6" s="247"/>
      <c r="H6" s="248"/>
      <c r="I6" s="253" t="s">
        <v>370</v>
      </c>
      <c r="J6" s="254" t="s">
        <v>371</v>
      </c>
      <c r="K6" s="248"/>
      <c r="L6" s="248"/>
      <c r="M6" s="249"/>
      <c r="N6" s="255" t="s">
        <v>372</v>
      </c>
      <c r="O6" s="256" t="s">
        <v>373</v>
      </c>
      <c r="P6" s="256" t="s">
        <v>374</v>
      </c>
      <c r="Q6" s="256" t="s">
        <v>375</v>
      </c>
      <c r="R6" s="256" t="s">
        <v>376</v>
      </c>
      <c r="S6" s="256" t="s">
        <v>377</v>
      </c>
      <c r="T6" s="256" t="s">
        <v>378</v>
      </c>
      <c r="U6" s="256" t="s">
        <v>379</v>
      </c>
    </row>
    <row r="7" s="266" customFormat="true" ht="18" hidden="false" customHeight="false" outlineLevel="0" collapsed="false">
      <c r="A7" s="257" t="s">
        <v>14</v>
      </c>
      <c r="B7" s="258" t="s">
        <v>15</v>
      </c>
      <c r="C7" s="259" t="n">
        <v>1</v>
      </c>
      <c r="D7" s="259" t="n">
        <v>2</v>
      </c>
      <c r="E7" s="259" t="n">
        <v>3</v>
      </c>
      <c r="F7" s="259" t="n">
        <v>4</v>
      </c>
      <c r="G7" s="259" t="n">
        <v>5</v>
      </c>
      <c r="H7" s="260" t="s">
        <v>380</v>
      </c>
      <c r="I7" s="261" t="s">
        <v>381</v>
      </c>
      <c r="J7" s="262" t="s">
        <v>382</v>
      </c>
      <c r="K7" s="263" t="n">
        <v>7</v>
      </c>
      <c r="L7" s="259" t="s">
        <v>383</v>
      </c>
      <c r="M7" s="264" t="n">
        <v>9</v>
      </c>
      <c r="N7" s="235"/>
      <c r="O7" s="235"/>
      <c r="P7" s="265"/>
      <c r="Q7" s="265"/>
      <c r="R7" s="265"/>
      <c r="S7" s="236"/>
    </row>
    <row r="8" s="275" customFormat="true" ht="18" hidden="false" customHeight="false" outlineLevel="0" collapsed="false">
      <c r="A8" s="267" t="s">
        <v>384</v>
      </c>
      <c r="B8" s="268" t="n">
        <v>5000</v>
      </c>
      <c r="C8" s="269" t="n">
        <v>523621840</v>
      </c>
      <c r="D8" s="269" t="n">
        <v>848427680</v>
      </c>
      <c r="E8" s="269" t="n">
        <v>514917490</v>
      </c>
      <c r="F8" s="269" t="n">
        <v>837301650</v>
      </c>
      <c r="G8" s="269" t="n">
        <v>833792427</v>
      </c>
      <c r="H8" s="269" t="n">
        <v>956428357</v>
      </c>
      <c r="I8" s="269" t="n">
        <v>114951050</v>
      </c>
      <c r="J8" s="269" t="n">
        <v>841477307</v>
      </c>
      <c r="K8" s="269" t="n">
        <v>833708734</v>
      </c>
      <c r="L8" s="269" t="n">
        <v>122719623</v>
      </c>
      <c r="M8" s="269" t="n">
        <v>844025405</v>
      </c>
      <c r="N8" s="270"/>
      <c r="O8" s="270" t="str">
        <f aca="false">IF(F8&lt;K8," EROARE"," ")</f>
        <v> </v>
      </c>
      <c r="P8" s="271" t="str">
        <f aca="false">IF(F8&lt;G8," EROARE"," ")</f>
        <v> </v>
      </c>
      <c r="Q8" s="272"/>
      <c r="R8" s="271" t="str">
        <f aca="false">IF(D8&lt;J8," EROARE"," ")</f>
        <v> </v>
      </c>
      <c r="S8" s="270" t="str">
        <f aca="false">IF(G8&lt;K8," EROARE"," ")</f>
        <v> </v>
      </c>
      <c r="T8" s="273" t="str">
        <f aca="false">IF(H8&lt;K8," EROARE"," ")</f>
        <v> </v>
      </c>
      <c r="U8" s="274"/>
      <c r="X8" s="2"/>
      <c r="Y8" s="2"/>
      <c r="Z8" s="2"/>
      <c r="AA8" s="2"/>
      <c r="AB8" s="2"/>
      <c r="AC8" s="2"/>
      <c r="AD8" s="2"/>
      <c r="AE8" s="2"/>
      <c r="AF8" s="2"/>
      <c r="AG8" s="2"/>
      <c r="AH8" s="2"/>
    </row>
    <row r="9" s="275" customFormat="true" ht="18" hidden="false" customHeight="false" outlineLevel="0" collapsed="false">
      <c r="A9" s="276" t="s">
        <v>385</v>
      </c>
      <c r="B9" s="277" t="s">
        <v>386</v>
      </c>
      <c r="C9" s="269" t="n">
        <v>523298840</v>
      </c>
      <c r="D9" s="269" t="n">
        <v>848104680</v>
      </c>
      <c r="E9" s="269" t="n">
        <v>514594490</v>
      </c>
      <c r="F9" s="269" t="n">
        <v>836978650</v>
      </c>
      <c r="G9" s="269" t="n">
        <v>835921533</v>
      </c>
      <c r="H9" s="269" t="n">
        <v>958557463</v>
      </c>
      <c r="I9" s="269" t="n">
        <v>114951050</v>
      </c>
      <c r="J9" s="269" t="n">
        <v>843606413</v>
      </c>
      <c r="K9" s="269" t="n">
        <v>835837840</v>
      </c>
      <c r="L9" s="269" t="n">
        <v>122719623</v>
      </c>
      <c r="M9" s="269" t="n">
        <v>843928179</v>
      </c>
      <c r="N9" s="270"/>
      <c r="O9" s="270" t="str">
        <f aca="false">IF(F9&lt;K9," EROARE"," ")</f>
        <v> </v>
      </c>
      <c r="P9" s="271" t="str">
        <f aca="false">IF(F9&lt;G9," EROARE"," ")</f>
        <v> </v>
      </c>
      <c r="Q9" s="272"/>
      <c r="R9" s="271" t="str">
        <f aca="false">IF(D9&lt;J9," EROARE"," ")</f>
        <v> </v>
      </c>
      <c r="S9" s="270" t="str">
        <f aca="false">IF(G9&lt;K9," EROARE"," ")</f>
        <v> </v>
      </c>
      <c r="T9" s="273" t="str">
        <f aca="false">IF(H9&lt;K9," EROARE"," ")</f>
        <v> </v>
      </c>
      <c r="U9" s="278"/>
      <c r="X9" s="2"/>
      <c r="Y9" s="2"/>
      <c r="Z9" s="2"/>
      <c r="AA9" s="2"/>
      <c r="AB9" s="2"/>
      <c r="AC9" s="2"/>
      <c r="AD9" s="2"/>
      <c r="AE9" s="2"/>
      <c r="AF9" s="2"/>
      <c r="AG9" s="2"/>
      <c r="AH9" s="2"/>
    </row>
    <row r="10" s="236" customFormat="true" ht="18" hidden="false" customHeight="false" outlineLevel="0" collapsed="false">
      <c r="A10" s="276" t="s">
        <v>387</v>
      </c>
      <c r="B10" s="277" t="s">
        <v>388</v>
      </c>
      <c r="C10" s="269" t="n">
        <v>5898190</v>
      </c>
      <c r="D10" s="269" t="n">
        <v>5821720</v>
      </c>
      <c r="E10" s="269" t="n">
        <v>5898190</v>
      </c>
      <c r="F10" s="269" t="n">
        <v>5821720</v>
      </c>
      <c r="G10" s="269" t="n">
        <v>5821720</v>
      </c>
      <c r="H10" s="269" t="n">
        <v>5726690</v>
      </c>
      <c r="I10" s="269" t="n">
        <v>0</v>
      </c>
      <c r="J10" s="269" t="n">
        <v>5726690</v>
      </c>
      <c r="K10" s="269" t="n">
        <v>5726690</v>
      </c>
      <c r="L10" s="269" t="n">
        <v>0</v>
      </c>
      <c r="M10" s="269" t="n">
        <v>5922577</v>
      </c>
      <c r="N10" s="270"/>
      <c r="O10" s="270" t="str">
        <f aca="false">IF(F10&lt;K10," EROARE"," ")</f>
        <v> </v>
      </c>
      <c r="P10" s="271" t="str">
        <f aca="false">IF(F10&lt;G10," EROARE"," ")</f>
        <v> </v>
      </c>
      <c r="Q10" s="272"/>
      <c r="R10" s="271" t="str">
        <f aca="false">IF(D10&lt;J10," EROARE"," ")</f>
        <v> </v>
      </c>
      <c r="S10" s="270" t="str">
        <f aca="false">IF(G10&lt;K10," EROARE"," ")</f>
        <v> </v>
      </c>
      <c r="T10" s="273" t="str">
        <f aca="false">IF(H10&lt;K10," EROARE"," ")</f>
        <v> </v>
      </c>
      <c r="U10" s="235"/>
      <c r="X10" s="2"/>
      <c r="Y10" s="2"/>
      <c r="Z10" s="2"/>
      <c r="AA10" s="2"/>
      <c r="AB10" s="2"/>
      <c r="AC10" s="2"/>
      <c r="AD10" s="2"/>
      <c r="AE10" s="2"/>
      <c r="AF10" s="2"/>
      <c r="AG10" s="2"/>
      <c r="AH10" s="2"/>
    </row>
    <row r="11" s="275" customFormat="true" ht="18" hidden="false" customHeight="false" outlineLevel="0" collapsed="false">
      <c r="A11" s="276" t="s">
        <v>389</v>
      </c>
      <c r="B11" s="277" t="s">
        <v>390</v>
      </c>
      <c r="C11" s="269" t="n">
        <v>302447300</v>
      </c>
      <c r="D11" s="269" t="n">
        <v>603667240</v>
      </c>
      <c r="E11" s="269" t="n">
        <v>293742950</v>
      </c>
      <c r="F11" s="269" t="n">
        <v>592541210</v>
      </c>
      <c r="G11" s="269" t="n">
        <v>591561369</v>
      </c>
      <c r="H11" s="269" t="n">
        <v>714292329</v>
      </c>
      <c r="I11" s="269" t="n">
        <v>114951050</v>
      </c>
      <c r="J11" s="269" t="n">
        <v>599341279</v>
      </c>
      <c r="K11" s="269" t="n">
        <v>591559749</v>
      </c>
      <c r="L11" s="269" t="n">
        <v>122732580</v>
      </c>
      <c r="M11" s="269" t="n">
        <v>599451359</v>
      </c>
      <c r="N11" s="270"/>
      <c r="O11" s="270" t="str">
        <f aca="false">IF(F11&lt;K11," EROARE"," ")</f>
        <v> </v>
      </c>
      <c r="P11" s="271" t="str">
        <f aca="false">IF(F11&lt;G11," EROARE"," ")</f>
        <v> </v>
      </c>
      <c r="Q11" s="272"/>
      <c r="R11" s="271" t="str">
        <f aca="false">IF(D11&lt;J11," EROARE"," ")</f>
        <v> </v>
      </c>
      <c r="S11" s="270" t="str">
        <f aca="false">IF(G11&lt;K11," EROARE"," ")</f>
        <v> </v>
      </c>
      <c r="T11" s="273" t="str">
        <f aca="false">IF(H11&lt;K11," EROARE"," ")</f>
        <v> </v>
      </c>
      <c r="U11" s="278"/>
      <c r="X11" s="2"/>
      <c r="Y11" s="2"/>
      <c r="Z11" s="2"/>
      <c r="AA11" s="2"/>
      <c r="AB11" s="2"/>
      <c r="AC11" s="2"/>
      <c r="AD11" s="2"/>
      <c r="AE11" s="2"/>
      <c r="AF11" s="2"/>
      <c r="AG11" s="2"/>
      <c r="AH11" s="2"/>
    </row>
    <row r="12" s="275" customFormat="true" ht="18" hidden="false" customHeight="false" outlineLevel="0" collapsed="false">
      <c r="A12" s="276" t="s">
        <v>391</v>
      </c>
      <c r="B12" s="277" t="s">
        <v>392</v>
      </c>
      <c r="C12" s="269" t="n">
        <v>0</v>
      </c>
      <c r="D12" s="269" t="n">
        <v>0</v>
      </c>
      <c r="E12" s="269" t="n">
        <v>0</v>
      </c>
      <c r="F12" s="269" t="n">
        <v>0</v>
      </c>
      <c r="G12" s="269" t="n">
        <v>0</v>
      </c>
      <c r="H12" s="269" t="n">
        <v>0</v>
      </c>
      <c r="I12" s="269" t="n">
        <v>0</v>
      </c>
      <c r="J12" s="269" t="n">
        <v>0</v>
      </c>
      <c r="K12" s="269" t="n">
        <v>0</v>
      </c>
      <c r="L12" s="269" t="n">
        <v>0</v>
      </c>
      <c r="M12" s="269" t="n">
        <v>0</v>
      </c>
      <c r="N12" s="270"/>
      <c r="O12" s="270" t="str">
        <f aca="false">IF(F12&lt;K12," EROARE"," ")</f>
        <v> </v>
      </c>
      <c r="P12" s="271" t="str">
        <f aca="false">IF(F12&lt;G12," EROARE"," ")</f>
        <v> </v>
      </c>
      <c r="Q12" s="272"/>
      <c r="R12" s="271" t="str">
        <f aca="false">IF(D12&lt;J12," EROARE"," ")</f>
        <v> </v>
      </c>
      <c r="S12" s="270" t="str">
        <f aca="false">IF(G12&lt;K12," EROARE"," ")</f>
        <v> </v>
      </c>
      <c r="T12" s="273" t="str">
        <f aca="false">IF(H12&lt;K12," EROARE"," ")</f>
        <v> </v>
      </c>
      <c r="U12" s="278"/>
      <c r="X12" s="2"/>
      <c r="Y12" s="2"/>
      <c r="Z12" s="2"/>
      <c r="AA12" s="2"/>
      <c r="AB12" s="2"/>
      <c r="AC12" s="2"/>
      <c r="AD12" s="2"/>
      <c r="AE12" s="2"/>
      <c r="AF12" s="2"/>
      <c r="AG12" s="2"/>
      <c r="AH12" s="2"/>
    </row>
    <row r="13" s="236" customFormat="true" ht="18" hidden="false" customHeight="false" outlineLevel="0" collapsed="false">
      <c r="A13" s="276" t="s">
        <v>393</v>
      </c>
      <c r="B13" s="277" t="s">
        <v>394</v>
      </c>
      <c r="C13" s="269" t="n">
        <v>170320350</v>
      </c>
      <c r="D13" s="269" t="n">
        <v>196555750</v>
      </c>
      <c r="E13" s="269" t="n">
        <v>170320350</v>
      </c>
      <c r="F13" s="269" t="n">
        <v>196555750</v>
      </c>
      <c r="G13" s="269" t="n">
        <v>196478474</v>
      </c>
      <c r="H13" s="269" t="n">
        <v>196478474</v>
      </c>
      <c r="I13" s="269" t="n">
        <v>0</v>
      </c>
      <c r="J13" s="269" t="n">
        <v>196478474</v>
      </c>
      <c r="K13" s="269" t="n">
        <v>196474452</v>
      </c>
      <c r="L13" s="269" t="n">
        <v>4022</v>
      </c>
      <c r="M13" s="269" t="n">
        <v>196478474</v>
      </c>
      <c r="N13" s="270"/>
      <c r="O13" s="270" t="str">
        <f aca="false">IF(F13&lt;K13," EROARE"," ")</f>
        <v> </v>
      </c>
      <c r="P13" s="271" t="str">
        <f aca="false">IF(F13&lt;G13," EROARE"," ")</f>
        <v> </v>
      </c>
      <c r="Q13" s="272"/>
      <c r="R13" s="271" t="str">
        <f aca="false">IF(D13&lt;J13," EROARE"," ")</f>
        <v> </v>
      </c>
      <c r="S13" s="270" t="str">
        <f aca="false">IF(G13&lt;K13," EROARE"," ")</f>
        <v> </v>
      </c>
      <c r="T13" s="273" t="str">
        <f aca="false">IF(H13&lt;K13," EROARE"," ")</f>
        <v> </v>
      </c>
      <c r="U13" s="235"/>
      <c r="X13" s="2"/>
      <c r="Y13" s="2"/>
      <c r="Z13" s="2"/>
      <c r="AA13" s="2"/>
      <c r="AB13" s="2"/>
      <c r="AC13" s="2"/>
      <c r="AD13" s="2"/>
      <c r="AE13" s="2"/>
      <c r="AF13" s="2"/>
      <c r="AG13" s="2"/>
      <c r="AH13" s="2"/>
    </row>
    <row r="14" s="275" customFormat="true" ht="18" hidden="false" customHeight="false" outlineLevel="0" collapsed="false">
      <c r="A14" s="276" t="s">
        <v>395</v>
      </c>
      <c r="B14" s="277" t="s">
        <v>396</v>
      </c>
      <c r="C14" s="269" t="n">
        <v>44601000</v>
      </c>
      <c r="D14" s="269" t="n">
        <v>42023820</v>
      </c>
      <c r="E14" s="269" t="n">
        <v>44601000</v>
      </c>
      <c r="F14" s="269" t="n">
        <v>42023820</v>
      </c>
      <c r="G14" s="269" t="n">
        <v>42023820</v>
      </c>
      <c r="H14" s="269" t="n">
        <v>42023820</v>
      </c>
      <c r="I14" s="269" t="n">
        <v>0</v>
      </c>
      <c r="J14" s="269" t="n">
        <v>42023820</v>
      </c>
      <c r="K14" s="269" t="n">
        <v>42040799</v>
      </c>
      <c r="L14" s="269" t="n">
        <v>-16979</v>
      </c>
      <c r="M14" s="269" t="n">
        <v>42040799</v>
      </c>
      <c r="N14" s="270"/>
      <c r="O14" s="270" t="str">
        <f aca="false">IF(F14&lt;K14," EROARE"," ")</f>
        <v> EROARE</v>
      </c>
      <c r="P14" s="271" t="str">
        <f aca="false">IF(F14&lt;G14," EROARE"," ")</f>
        <v> </v>
      </c>
      <c r="Q14" s="272"/>
      <c r="R14" s="271" t="str">
        <f aca="false">IF(D14&lt;J14," EROARE"," ")</f>
        <v> </v>
      </c>
      <c r="S14" s="270" t="str">
        <f aca="false">IF(G14&lt;K14," EROARE"," ")</f>
        <v> EROARE</v>
      </c>
      <c r="T14" s="273" t="str">
        <f aca="false">IF(H14&lt;K14," EROARE"," ")</f>
        <v> EROARE</v>
      </c>
      <c r="U14" s="278"/>
      <c r="X14" s="2"/>
      <c r="Y14" s="2"/>
      <c r="Z14" s="2"/>
      <c r="AA14" s="2"/>
      <c r="AB14" s="2"/>
      <c r="AC14" s="2"/>
      <c r="AD14" s="2"/>
      <c r="AE14" s="2"/>
      <c r="AF14" s="2"/>
      <c r="AG14" s="2"/>
      <c r="AH14" s="2"/>
    </row>
    <row r="15" s="275" customFormat="true" ht="18" hidden="false" customHeight="false" outlineLevel="0" collapsed="false">
      <c r="A15" s="276" t="s">
        <v>397</v>
      </c>
      <c r="B15" s="277" t="s">
        <v>398</v>
      </c>
      <c r="C15" s="269"/>
      <c r="D15" s="269"/>
      <c r="E15" s="269"/>
      <c r="F15" s="269"/>
      <c r="G15" s="269" t="n">
        <v>-2299090</v>
      </c>
      <c r="H15" s="269" t="n">
        <v>-2299090</v>
      </c>
      <c r="I15" s="269" t="n">
        <v>0</v>
      </c>
      <c r="J15" s="269" t="n">
        <v>-2299090</v>
      </c>
      <c r="K15" s="269" t="n">
        <v>-2299090</v>
      </c>
      <c r="L15" s="269" t="n">
        <v>0</v>
      </c>
      <c r="M15" s="269"/>
      <c r="N15" s="279"/>
      <c r="O15" s="279"/>
      <c r="P15" s="279"/>
      <c r="Q15" s="272"/>
      <c r="R15" s="279"/>
      <c r="S15" s="279"/>
      <c r="T15" s="280"/>
      <c r="U15" s="278"/>
      <c r="X15" s="2"/>
      <c r="Y15" s="2"/>
      <c r="Z15" s="2"/>
      <c r="AA15" s="2"/>
      <c r="AB15" s="2"/>
      <c r="AC15" s="2"/>
      <c r="AD15" s="2"/>
      <c r="AE15" s="2"/>
      <c r="AF15" s="2"/>
      <c r="AG15" s="2"/>
      <c r="AH15" s="2"/>
    </row>
    <row r="16" s="275" customFormat="true" ht="23.85" hidden="false" customHeight="false" outlineLevel="0" collapsed="false">
      <c r="A16" s="276" t="s">
        <v>399</v>
      </c>
      <c r="B16" s="277" t="s">
        <v>400</v>
      </c>
      <c r="C16" s="269" t="n">
        <v>0</v>
      </c>
      <c r="D16" s="269" t="n">
        <v>0</v>
      </c>
      <c r="E16" s="269" t="n">
        <v>0</v>
      </c>
      <c r="F16" s="269" t="n">
        <v>0</v>
      </c>
      <c r="G16" s="269" t="n">
        <v>0</v>
      </c>
      <c r="H16" s="269" t="n">
        <v>0</v>
      </c>
      <c r="I16" s="269" t="n">
        <v>0</v>
      </c>
      <c r="J16" s="269" t="n">
        <v>0</v>
      </c>
      <c r="K16" s="269" t="n">
        <v>0</v>
      </c>
      <c r="L16" s="269" t="n">
        <v>0</v>
      </c>
      <c r="M16" s="269" t="n">
        <v>0</v>
      </c>
      <c r="N16" s="270"/>
      <c r="O16" s="270" t="str">
        <f aca="false">IF(F16&lt;K16," EROARE"," ")</f>
        <v> </v>
      </c>
      <c r="P16" s="271" t="str">
        <f aca="false">IF(F16&lt;G16," EROARE"," ")</f>
        <v> </v>
      </c>
      <c r="Q16" s="272"/>
      <c r="R16" s="271" t="str">
        <f aca="false">IF(D16&lt;J16," EROARE"," ")</f>
        <v> </v>
      </c>
      <c r="S16" s="270" t="str">
        <f aca="false">IF(G16&lt;K16," EROARE"," ")</f>
        <v> </v>
      </c>
      <c r="T16" s="273" t="str">
        <f aca="false">IF(H16&lt;K16," EROARE"," ")</f>
        <v> </v>
      </c>
      <c r="U16" s="278"/>
      <c r="X16" s="2"/>
      <c r="Y16" s="2"/>
      <c r="Z16" s="2"/>
      <c r="AA16" s="2"/>
      <c r="AB16" s="2"/>
      <c r="AC16" s="2"/>
      <c r="AD16" s="2"/>
      <c r="AE16" s="2"/>
      <c r="AF16" s="2"/>
      <c r="AG16" s="2"/>
      <c r="AH16" s="2"/>
    </row>
    <row r="17" s="275" customFormat="true" ht="18" hidden="false" customHeight="false" outlineLevel="0" collapsed="false">
      <c r="A17" s="276" t="s">
        <v>401</v>
      </c>
      <c r="B17" s="277" t="s">
        <v>402</v>
      </c>
      <c r="C17" s="269" t="n">
        <v>32000</v>
      </c>
      <c r="D17" s="269" t="n">
        <v>36150</v>
      </c>
      <c r="E17" s="269" t="n">
        <v>32000</v>
      </c>
      <c r="F17" s="269" t="n">
        <v>36150</v>
      </c>
      <c r="G17" s="269" t="n">
        <v>36150</v>
      </c>
      <c r="H17" s="269" t="n">
        <v>36150</v>
      </c>
      <c r="I17" s="269" t="n">
        <v>0</v>
      </c>
      <c r="J17" s="269" t="n">
        <v>36150</v>
      </c>
      <c r="K17" s="269" t="n">
        <v>36150</v>
      </c>
      <c r="L17" s="269" t="n">
        <v>0</v>
      </c>
      <c r="M17" s="269" t="n">
        <v>34970</v>
      </c>
      <c r="N17" s="270"/>
      <c r="O17" s="270" t="str">
        <f aca="false">IF(F17&lt;K17," EROARE"," ")</f>
        <v> </v>
      </c>
      <c r="P17" s="271" t="str">
        <f aca="false">IF(F17&lt;G17," EROARE"," ")</f>
        <v> </v>
      </c>
      <c r="Q17" s="272"/>
      <c r="R17" s="271" t="str">
        <f aca="false">IF(D17&lt;J17," EROARE"," ")</f>
        <v> </v>
      </c>
      <c r="S17" s="270" t="str">
        <f aca="false">IF(G17&lt;K17," EROARE"," ")</f>
        <v> </v>
      </c>
      <c r="T17" s="273" t="str">
        <f aca="false">IF(H17&lt;K17," EROARE"," ")</f>
        <v> </v>
      </c>
      <c r="U17" s="278"/>
      <c r="X17" s="2"/>
      <c r="Y17" s="2"/>
      <c r="Z17" s="2"/>
      <c r="AA17" s="2"/>
      <c r="AB17" s="2"/>
      <c r="AC17" s="2"/>
      <c r="AD17" s="2"/>
      <c r="AE17" s="2"/>
      <c r="AF17" s="2"/>
      <c r="AG17" s="2"/>
      <c r="AH17" s="2"/>
    </row>
    <row r="18" s="275" customFormat="true" ht="18" hidden="false" customHeight="false" outlineLevel="0" collapsed="false">
      <c r="A18" s="276" t="s">
        <v>403</v>
      </c>
      <c r="B18" s="277" t="s">
        <v>404</v>
      </c>
      <c r="C18" s="269" t="n">
        <v>323000</v>
      </c>
      <c r="D18" s="269" t="n">
        <v>323000</v>
      </c>
      <c r="E18" s="269" t="n">
        <v>323000</v>
      </c>
      <c r="F18" s="269" t="n">
        <v>323000</v>
      </c>
      <c r="G18" s="269" t="n">
        <v>169984</v>
      </c>
      <c r="H18" s="269" t="n">
        <v>169984</v>
      </c>
      <c r="I18" s="269" t="n">
        <v>0</v>
      </c>
      <c r="J18" s="269" t="n">
        <v>169984</v>
      </c>
      <c r="K18" s="269" t="n">
        <v>169984</v>
      </c>
      <c r="L18" s="269" t="n">
        <v>0</v>
      </c>
      <c r="M18" s="269" t="n">
        <v>97226</v>
      </c>
      <c r="N18" s="270"/>
      <c r="O18" s="270" t="str">
        <f aca="false">IF(F18&lt;K18," EROARE"," ")</f>
        <v> </v>
      </c>
      <c r="P18" s="271" t="str">
        <f aca="false">IF(F18&lt;G18," EROARE"," ")</f>
        <v> </v>
      </c>
      <c r="Q18" s="272"/>
      <c r="R18" s="271" t="str">
        <f aca="false">IF(D18&lt;J18," EROARE"," ")</f>
        <v> </v>
      </c>
      <c r="S18" s="270" t="str">
        <f aca="false">IF(G18&lt;K18," EROARE"," ")</f>
        <v> </v>
      </c>
      <c r="T18" s="273" t="str">
        <f aca="false">IF(H18&lt;K18," EROARE"," ")</f>
        <v> </v>
      </c>
      <c r="U18" s="278"/>
      <c r="X18" s="2"/>
      <c r="Y18" s="2"/>
      <c r="Z18" s="2"/>
      <c r="AA18" s="2"/>
      <c r="AB18" s="2"/>
      <c r="AC18" s="2"/>
      <c r="AD18" s="2"/>
      <c r="AE18" s="2"/>
      <c r="AF18" s="2"/>
      <c r="AG18" s="2"/>
      <c r="AH18" s="2"/>
    </row>
    <row r="19" s="275" customFormat="true" ht="18" hidden="false" customHeight="false" outlineLevel="0" collapsed="false">
      <c r="A19" s="276" t="s">
        <v>405</v>
      </c>
      <c r="B19" s="277" t="s">
        <v>406</v>
      </c>
      <c r="C19" s="269" t="n">
        <v>323000</v>
      </c>
      <c r="D19" s="269" t="n">
        <v>323000</v>
      </c>
      <c r="E19" s="269" t="n">
        <v>323000</v>
      </c>
      <c r="F19" s="269" t="n">
        <v>323000</v>
      </c>
      <c r="G19" s="269" t="n">
        <v>169984</v>
      </c>
      <c r="H19" s="269" t="n">
        <v>169984</v>
      </c>
      <c r="I19" s="269" t="n">
        <v>0</v>
      </c>
      <c r="J19" s="269" t="n">
        <v>169984</v>
      </c>
      <c r="K19" s="269" t="n">
        <v>169984</v>
      </c>
      <c r="L19" s="269" t="n">
        <v>0</v>
      </c>
      <c r="M19" s="269" t="n">
        <v>97226</v>
      </c>
      <c r="N19" s="270"/>
      <c r="O19" s="270" t="str">
        <f aca="false">IF(F19&lt;K19," EROARE"," ")</f>
        <v> </v>
      </c>
      <c r="P19" s="271" t="str">
        <f aca="false">IF(F19&lt;G19," EROARE"," ")</f>
        <v> </v>
      </c>
      <c r="Q19" s="272"/>
      <c r="R19" s="271" t="str">
        <f aca="false">IF(D19&lt;J19," EROARE"," ")</f>
        <v> </v>
      </c>
      <c r="S19" s="270" t="str">
        <f aca="false">IF(G19&lt;K19," EROARE"," ")</f>
        <v> </v>
      </c>
      <c r="T19" s="273" t="str">
        <f aca="false">IF(H19&lt;K19," EROARE"," ")</f>
        <v> </v>
      </c>
      <c r="U19" s="278"/>
      <c r="X19" s="2"/>
      <c r="Y19" s="2"/>
      <c r="Z19" s="2"/>
      <c r="AA19" s="2"/>
      <c r="AB19" s="2"/>
      <c r="AC19" s="2"/>
      <c r="AD19" s="2"/>
      <c r="AE19" s="2"/>
      <c r="AF19" s="2"/>
      <c r="AG19" s="2"/>
      <c r="AH19" s="2"/>
    </row>
    <row r="20" s="275" customFormat="true" ht="18" hidden="false" customHeight="false" outlineLevel="0" collapsed="false">
      <c r="A20" s="276" t="s">
        <v>384</v>
      </c>
      <c r="B20" s="281" t="n">
        <v>5005</v>
      </c>
      <c r="C20" s="269" t="n">
        <v>523621840</v>
      </c>
      <c r="D20" s="269" t="n">
        <v>848427680</v>
      </c>
      <c r="E20" s="269" t="n">
        <v>514917490</v>
      </c>
      <c r="F20" s="269" t="n">
        <v>837301650</v>
      </c>
      <c r="G20" s="269" t="n">
        <v>833792427</v>
      </c>
      <c r="H20" s="269" t="n">
        <v>956428357</v>
      </c>
      <c r="I20" s="269" t="n">
        <v>114951050</v>
      </c>
      <c r="J20" s="269" t="n">
        <v>841477307</v>
      </c>
      <c r="K20" s="269" t="n">
        <v>833708734</v>
      </c>
      <c r="L20" s="269" t="n">
        <v>122719623</v>
      </c>
      <c r="M20" s="269" t="n">
        <v>844025405</v>
      </c>
      <c r="N20" s="270"/>
      <c r="O20" s="270" t="str">
        <f aca="false">IF(F20&lt;K20," EROARE"," ")</f>
        <v> </v>
      </c>
      <c r="P20" s="271" t="str">
        <f aca="false">IF(F20&lt;G20," EROARE"," ")</f>
        <v> </v>
      </c>
      <c r="Q20" s="272"/>
      <c r="R20" s="271" t="str">
        <f aca="false">IF(D20&lt;J20," EROARE"," ")</f>
        <v> </v>
      </c>
      <c r="S20" s="270" t="str">
        <f aca="false">IF(G20&lt;K20," EROARE"," ")</f>
        <v> </v>
      </c>
      <c r="T20" s="273" t="str">
        <f aca="false">IF(H20&lt;K20," EROARE"," ")</f>
        <v> </v>
      </c>
      <c r="U20" s="278"/>
      <c r="X20" s="2"/>
      <c r="Y20" s="2"/>
      <c r="Z20" s="2"/>
      <c r="AA20" s="2"/>
      <c r="AB20" s="2"/>
      <c r="AC20" s="2"/>
      <c r="AD20" s="2"/>
      <c r="AE20" s="2"/>
      <c r="AF20" s="2"/>
      <c r="AG20" s="2"/>
      <c r="AH20" s="2"/>
    </row>
    <row r="21" s="275" customFormat="true" ht="18" hidden="false" customHeight="false" outlineLevel="0" collapsed="false">
      <c r="A21" s="276" t="s">
        <v>385</v>
      </c>
      <c r="B21" s="277" t="s">
        <v>407</v>
      </c>
      <c r="C21" s="269" t="n">
        <v>523298840</v>
      </c>
      <c r="D21" s="269" t="n">
        <v>848104680</v>
      </c>
      <c r="E21" s="269" t="n">
        <v>514594490</v>
      </c>
      <c r="F21" s="269" t="n">
        <v>836978650</v>
      </c>
      <c r="G21" s="269" t="n">
        <v>835921533</v>
      </c>
      <c r="H21" s="269" t="n">
        <v>958557463</v>
      </c>
      <c r="I21" s="269" t="n">
        <v>114951050</v>
      </c>
      <c r="J21" s="269" t="n">
        <v>843606413</v>
      </c>
      <c r="K21" s="269" t="n">
        <v>835837840</v>
      </c>
      <c r="L21" s="269" t="n">
        <v>122719623</v>
      </c>
      <c r="M21" s="269" t="n">
        <v>843928179</v>
      </c>
      <c r="N21" s="270"/>
      <c r="O21" s="270" t="str">
        <f aca="false">IF(F21&lt;K21," EROARE"," ")</f>
        <v> </v>
      </c>
      <c r="P21" s="271" t="str">
        <f aca="false">IF(F21&lt;G21," EROARE"," ")</f>
        <v> </v>
      </c>
      <c r="Q21" s="272"/>
      <c r="R21" s="271" t="str">
        <f aca="false">IF(D21&lt;J21," EROARE"," ")</f>
        <v> </v>
      </c>
      <c r="S21" s="270" t="str">
        <f aca="false">IF(G21&lt;K21," EROARE"," ")</f>
        <v> </v>
      </c>
      <c r="T21" s="273" t="str">
        <f aca="false">IF(H21&lt;K21," EROARE"," ")</f>
        <v> </v>
      </c>
      <c r="U21" s="278"/>
      <c r="X21" s="2"/>
      <c r="Y21" s="2"/>
      <c r="Z21" s="2"/>
      <c r="AA21" s="2"/>
      <c r="AB21" s="2"/>
      <c r="AC21" s="2"/>
      <c r="AD21" s="2"/>
      <c r="AE21" s="2"/>
      <c r="AF21" s="2"/>
      <c r="AG21" s="2"/>
      <c r="AH21" s="2"/>
    </row>
    <row r="22" s="275" customFormat="true" ht="18" hidden="false" customHeight="false" outlineLevel="0" collapsed="false">
      <c r="A22" s="276" t="s">
        <v>387</v>
      </c>
      <c r="B22" s="277" t="s">
        <v>408</v>
      </c>
      <c r="C22" s="269" t="n">
        <v>5898190</v>
      </c>
      <c r="D22" s="269" t="n">
        <v>5821720</v>
      </c>
      <c r="E22" s="269" t="n">
        <v>5898190</v>
      </c>
      <c r="F22" s="269" t="n">
        <v>5821720</v>
      </c>
      <c r="G22" s="269" t="n">
        <v>5821720</v>
      </c>
      <c r="H22" s="269" t="n">
        <v>5726690</v>
      </c>
      <c r="I22" s="269" t="n">
        <v>0</v>
      </c>
      <c r="J22" s="269" t="n">
        <v>5726690</v>
      </c>
      <c r="K22" s="269" t="n">
        <v>5726690</v>
      </c>
      <c r="L22" s="269" t="n">
        <v>0</v>
      </c>
      <c r="M22" s="269" t="n">
        <v>5922577</v>
      </c>
      <c r="N22" s="270"/>
      <c r="O22" s="270" t="str">
        <f aca="false">IF(F22&lt;K22," EROARE"," ")</f>
        <v> </v>
      </c>
      <c r="P22" s="271" t="str">
        <f aca="false">IF(F22&lt;G22," EROARE"," ")</f>
        <v> </v>
      </c>
      <c r="Q22" s="272"/>
      <c r="R22" s="271" t="str">
        <f aca="false">IF(D22&lt;J22," EROARE"," ")</f>
        <v> </v>
      </c>
      <c r="S22" s="270" t="str">
        <f aca="false">IF(G22&lt;K22," EROARE"," ")</f>
        <v> </v>
      </c>
      <c r="T22" s="273" t="str">
        <f aca="false">IF(H22&lt;K22," EROARE"," ")</f>
        <v> </v>
      </c>
      <c r="U22" s="278"/>
      <c r="X22" s="2"/>
      <c r="Y22" s="2"/>
      <c r="Z22" s="2"/>
      <c r="AA22" s="2"/>
      <c r="AB22" s="2"/>
      <c r="AC22" s="2"/>
      <c r="AD22" s="2"/>
      <c r="AE22" s="2"/>
      <c r="AF22" s="2"/>
      <c r="AG22" s="2"/>
      <c r="AH22" s="2"/>
    </row>
    <row r="23" s="275" customFormat="true" ht="18" hidden="false" customHeight="false" outlineLevel="0" collapsed="false">
      <c r="A23" s="276" t="s">
        <v>389</v>
      </c>
      <c r="B23" s="277" t="s">
        <v>409</v>
      </c>
      <c r="C23" s="269" t="n">
        <v>302447300</v>
      </c>
      <c r="D23" s="269" t="n">
        <v>603667240</v>
      </c>
      <c r="E23" s="269" t="n">
        <v>293742950</v>
      </c>
      <c r="F23" s="269" t="n">
        <v>592541210</v>
      </c>
      <c r="G23" s="269" t="n">
        <v>591561369</v>
      </c>
      <c r="H23" s="269" t="n">
        <v>714292329</v>
      </c>
      <c r="I23" s="269" t="n">
        <v>114951050</v>
      </c>
      <c r="J23" s="269" t="n">
        <v>599341279</v>
      </c>
      <c r="K23" s="269" t="n">
        <v>591559749</v>
      </c>
      <c r="L23" s="269" t="n">
        <v>122732580</v>
      </c>
      <c r="M23" s="269" t="n">
        <v>599451359</v>
      </c>
      <c r="N23" s="270"/>
      <c r="O23" s="270" t="str">
        <f aca="false">IF(F23&lt;K23," EROARE"," ")</f>
        <v> </v>
      </c>
      <c r="P23" s="271" t="str">
        <f aca="false">IF(F23&lt;G23," EROARE"," ")</f>
        <v> </v>
      </c>
      <c r="Q23" s="272"/>
      <c r="R23" s="271" t="str">
        <f aca="false">IF(D23&lt;J23," EROARE"," ")</f>
        <v> </v>
      </c>
      <c r="S23" s="270" t="str">
        <f aca="false">IF(G23&lt;K23," EROARE"," ")</f>
        <v> </v>
      </c>
      <c r="T23" s="273" t="str">
        <f aca="false">IF(H23&lt;K23," EROARE"," ")</f>
        <v> </v>
      </c>
      <c r="U23" s="278"/>
      <c r="X23" s="2"/>
      <c r="Y23" s="2"/>
      <c r="Z23" s="2"/>
      <c r="AA23" s="2"/>
      <c r="AB23" s="2"/>
      <c r="AC23" s="2"/>
      <c r="AD23" s="2"/>
      <c r="AE23" s="2"/>
      <c r="AF23" s="2"/>
      <c r="AG23" s="2"/>
      <c r="AH23" s="2"/>
    </row>
    <row r="24" s="275" customFormat="true" ht="18" hidden="false" customHeight="false" outlineLevel="0" collapsed="false">
      <c r="A24" s="276" t="s">
        <v>391</v>
      </c>
      <c r="B24" s="277" t="s">
        <v>410</v>
      </c>
      <c r="C24" s="269" t="n">
        <v>0</v>
      </c>
      <c r="D24" s="269" t="n">
        <v>0</v>
      </c>
      <c r="E24" s="269" t="n">
        <v>0</v>
      </c>
      <c r="F24" s="269" t="n">
        <v>0</v>
      </c>
      <c r="G24" s="269" t="n">
        <v>0</v>
      </c>
      <c r="H24" s="269" t="n">
        <v>0</v>
      </c>
      <c r="I24" s="269" t="n">
        <v>0</v>
      </c>
      <c r="J24" s="269" t="n">
        <v>0</v>
      </c>
      <c r="K24" s="269" t="n">
        <v>0</v>
      </c>
      <c r="L24" s="269" t="n">
        <v>0</v>
      </c>
      <c r="M24" s="269" t="n">
        <v>0</v>
      </c>
      <c r="N24" s="270"/>
      <c r="O24" s="270" t="str">
        <f aca="false">IF(F24&lt;K24," EROARE"," ")</f>
        <v> </v>
      </c>
      <c r="P24" s="271" t="str">
        <f aca="false">IF(F24&lt;G24," EROARE"," ")</f>
        <v> </v>
      </c>
      <c r="Q24" s="272"/>
      <c r="R24" s="271" t="str">
        <f aca="false">IF(D24&lt;J24," EROARE"," ")</f>
        <v> </v>
      </c>
      <c r="S24" s="270" t="str">
        <f aca="false">IF(G24&lt;K24," EROARE"," ")</f>
        <v> </v>
      </c>
      <c r="T24" s="273" t="str">
        <f aca="false">IF(H24&lt;K24," EROARE"," ")</f>
        <v> </v>
      </c>
      <c r="U24" s="278"/>
      <c r="X24" s="2"/>
      <c r="Y24" s="2"/>
      <c r="Z24" s="2"/>
      <c r="AA24" s="2"/>
      <c r="AB24" s="2"/>
      <c r="AC24" s="2"/>
      <c r="AD24" s="2"/>
      <c r="AE24" s="2"/>
      <c r="AF24" s="2"/>
      <c r="AG24" s="2"/>
      <c r="AH24" s="2"/>
    </row>
    <row r="25" s="275" customFormat="true" ht="18" hidden="false" customHeight="false" outlineLevel="0" collapsed="false">
      <c r="A25" s="276" t="s">
        <v>411</v>
      </c>
      <c r="B25" s="277" t="s">
        <v>412</v>
      </c>
      <c r="C25" s="269" t="n">
        <v>170320350</v>
      </c>
      <c r="D25" s="269" t="n">
        <v>196555750</v>
      </c>
      <c r="E25" s="269" t="n">
        <v>170320350</v>
      </c>
      <c r="F25" s="269" t="n">
        <v>196555750</v>
      </c>
      <c r="G25" s="269" t="n">
        <v>196478474</v>
      </c>
      <c r="H25" s="269" t="n">
        <v>196478474</v>
      </c>
      <c r="I25" s="269" t="n">
        <v>0</v>
      </c>
      <c r="J25" s="269" t="n">
        <v>196478474</v>
      </c>
      <c r="K25" s="269" t="n">
        <v>196474452</v>
      </c>
      <c r="L25" s="269" t="n">
        <v>4022</v>
      </c>
      <c r="M25" s="269" t="n">
        <v>196478474</v>
      </c>
      <c r="N25" s="270"/>
      <c r="O25" s="270" t="str">
        <f aca="false">IF(F25&lt;K25," EROARE"," ")</f>
        <v> </v>
      </c>
      <c r="P25" s="271" t="str">
        <f aca="false">IF(F25&lt;G25," EROARE"," ")</f>
        <v> </v>
      </c>
      <c r="Q25" s="272"/>
      <c r="R25" s="271" t="str">
        <f aca="false">IF(D25&lt;J25," EROARE"," ")</f>
        <v> </v>
      </c>
      <c r="S25" s="270" t="str">
        <f aca="false">IF(G25&lt;K25," EROARE"," ")</f>
        <v> </v>
      </c>
      <c r="T25" s="273" t="str">
        <f aca="false">IF(H25&lt;K25," EROARE"," ")</f>
        <v> </v>
      </c>
      <c r="U25" s="278"/>
      <c r="X25" s="2"/>
      <c r="Y25" s="2"/>
      <c r="Z25" s="2"/>
      <c r="AA25" s="2"/>
      <c r="AB25" s="2"/>
      <c r="AC25" s="2"/>
      <c r="AD25" s="2"/>
      <c r="AE25" s="2"/>
      <c r="AF25" s="2"/>
      <c r="AG25" s="2"/>
      <c r="AH25" s="2"/>
    </row>
    <row r="26" s="275" customFormat="true" ht="18" hidden="false" customHeight="false" outlineLevel="0" collapsed="false">
      <c r="A26" s="276" t="s">
        <v>395</v>
      </c>
      <c r="B26" s="277" t="s">
        <v>413</v>
      </c>
      <c r="C26" s="269" t="n">
        <v>44601000</v>
      </c>
      <c r="D26" s="269" t="n">
        <v>42023820</v>
      </c>
      <c r="E26" s="269" t="n">
        <v>44601000</v>
      </c>
      <c r="F26" s="269" t="n">
        <v>42023820</v>
      </c>
      <c r="G26" s="269" t="n">
        <v>42023820</v>
      </c>
      <c r="H26" s="269" t="n">
        <v>42023820</v>
      </c>
      <c r="I26" s="269" t="n">
        <v>0</v>
      </c>
      <c r="J26" s="269" t="n">
        <v>42023820</v>
      </c>
      <c r="K26" s="269" t="n">
        <v>42040799</v>
      </c>
      <c r="L26" s="269" t="n">
        <v>-16979</v>
      </c>
      <c r="M26" s="269" t="n">
        <v>42040799</v>
      </c>
      <c r="N26" s="270"/>
      <c r="O26" s="270" t="str">
        <f aca="false">IF(F26&lt;K26," EROARE"," ")</f>
        <v> EROARE</v>
      </c>
      <c r="P26" s="271" t="str">
        <f aca="false">IF(F26&lt;G26," EROARE"," ")</f>
        <v> </v>
      </c>
      <c r="Q26" s="272"/>
      <c r="R26" s="271" t="str">
        <f aca="false">IF(D26&lt;J26," EROARE"," ")</f>
        <v> </v>
      </c>
      <c r="S26" s="270" t="str">
        <f aca="false">IF(G26&lt;K26," EROARE"," ")</f>
        <v> EROARE</v>
      </c>
      <c r="T26" s="273" t="str">
        <f aca="false">IF(H26&lt;K26," EROARE"," ")</f>
        <v> EROARE</v>
      </c>
      <c r="U26" s="278"/>
      <c r="X26" s="2"/>
      <c r="Y26" s="2"/>
      <c r="Z26" s="2"/>
      <c r="AA26" s="2"/>
      <c r="AB26" s="2"/>
      <c r="AC26" s="2"/>
      <c r="AD26" s="2"/>
      <c r="AE26" s="2"/>
      <c r="AF26" s="2"/>
      <c r="AG26" s="2"/>
      <c r="AH26" s="2"/>
    </row>
    <row r="27" s="275" customFormat="true" ht="23.85" hidden="false" customHeight="false" outlineLevel="0" collapsed="false">
      <c r="A27" s="276" t="s">
        <v>399</v>
      </c>
      <c r="B27" s="277" t="s">
        <v>414</v>
      </c>
      <c r="C27" s="269" t="n">
        <v>0</v>
      </c>
      <c r="D27" s="269" t="n">
        <v>0</v>
      </c>
      <c r="E27" s="269" t="n">
        <v>0</v>
      </c>
      <c r="F27" s="269" t="n">
        <v>0</v>
      </c>
      <c r="G27" s="269" t="n">
        <v>0</v>
      </c>
      <c r="H27" s="269" t="n">
        <v>0</v>
      </c>
      <c r="I27" s="269" t="n">
        <v>0</v>
      </c>
      <c r="J27" s="269" t="n">
        <v>0</v>
      </c>
      <c r="K27" s="269" t="n">
        <v>0</v>
      </c>
      <c r="L27" s="269" t="n">
        <v>0</v>
      </c>
      <c r="M27" s="269" t="n">
        <v>0</v>
      </c>
      <c r="N27" s="270"/>
      <c r="O27" s="270" t="str">
        <f aca="false">IF(F27&lt;K27," EROARE"," ")</f>
        <v> </v>
      </c>
      <c r="P27" s="271" t="str">
        <f aca="false">IF(F27&lt;G27," EROARE"," ")</f>
        <v> </v>
      </c>
      <c r="Q27" s="272"/>
      <c r="R27" s="271" t="str">
        <f aca="false">IF(D27&lt;J27," EROARE"," ")</f>
        <v> </v>
      </c>
      <c r="S27" s="270" t="str">
        <f aca="false">IF(G27&lt;K27," EROARE"," ")</f>
        <v> </v>
      </c>
      <c r="T27" s="273" t="str">
        <f aca="false">IF(H27&lt;K27," EROARE"," ")</f>
        <v> </v>
      </c>
      <c r="U27" s="278"/>
      <c r="X27" s="2"/>
      <c r="Y27" s="2"/>
      <c r="Z27" s="2"/>
      <c r="AA27" s="2"/>
      <c r="AB27" s="2"/>
      <c r="AC27" s="2"/>
      <c r="AD27" s="2"/>
      <c r="AE27" s="2"/>
      <c r="AF27" s="2"/>
      <c r="AG27" s="2"/>
      <c r="AH27" s="2"/>
    </row>
    <row r="28" s="275" customFormat="true" ht="18" hidden="false" customHeight="false" outlineLevel="0" collapsed="false">
      <c r="A28" s="276" t="s">
        <v>401</v>
      </c>
      <c r="B28" s="277" t="s">
        <v>415</v>
      </c>
      <c r="C28" s="269" t="n">
        <v>32000</v>
      </c>
      <c r="D28" s="269" t="n">
        <v>36150</v>
      </c>
      <c r="E28" s="269" t="n">
        <v>32000</v>
      </c>
      <c r="F28" s="269" t="n">
        <v>36150</v>
      </c>
      <c r="G28" s="269" t="n">
        <v>36150</v>
      </c>
      <c r="H28" s="269" t="n">
        <v>36150</v>
      </c>
      <c r="I28" s="269" t="n">
        <v>0</v>
      </c>
      <c r="J28" s="269" t="n">
        <v>36150</v>
      </c>
      <c r="K28" s="269" t="n">
        <v>36150</v>
      </c>
      <c r="L28" s="269" t="n">
        <v>0</v>
      </c>
      <c r="M28" s="269" t="n">
        <v>34970</v>
      </c>
      <c r="N28" s="270"/>
      <c r="O28" s="270" t="str">
        <f aca="false">IF(F28&lt;K28," EROARE"," ")</f>
        <v> </v>
      </c>
      <c r="P28" s="271" t="str">
        <f aca="false">IF(F28&lt;G28," EROARE"," ")</f>
        <v> </v>
      </c>
      <c r="Q28" s="272"/>
      <c r="R28" s="271" t="str">
        <f aca="false">IF(D28&lt;J28," EROARE"," ")</f>
        <v> </v>
      </c>
      <c r="S28" s="270" t="str">
        <f aca="false">IF(G28&lt;K28," EROARE"," ")</f>
        <v> </v>
      </c>
      <c r="T28" s="273" t="str">
        <f aca="false">IF(H28&lt;K28," EROARE"," ")</f>
        <v> </v>
      </c>
      <c r="U28" s="278"/>
      <c r="X28" s="2"/>
      <c r="Y28" s="2"/>
      <c r="Z28" s="2"/>
      <c r="AA28" s="2"/>
      <c r="AB28" s="2"/>
      <c r="AC28" s="2"/>
      <c r="AD28" s="2"/>
      <c r="AE28" s="2"/>
      <c r="AF28" s="2"/>
      <c r="AG28" s="2"/>
      <c r="AH28" s="2"/>
    </row>
    <row r="29" s="275" customFormat="true" ht="18" hidden="false" customHeight="false" outlineLevel="0" collapsed="false">
      <c r="A29" s="276" t="s">
        <v>403</v>
      </c>
      <c r="B29" s="277" t="s">
        <v>416</v>
      </c>
      <c r="C29" s="269" t="n">
        <v>323000</v>
      </c>
      <c r="D29" s="269" t="n">
        <v>323000</v>
      </c>
      <c r="E29" s="269" t="n">
        <v>323000</v>
      </c>
      <c r="F29" s="269" t="n">
        <v>323000</v>
      </c>
      <c r="G29" s="269" t="n">
        <v>169984</v>
      </c>
      <c r="H29" s="269" t="n">
        <v>169984</v>
      </c>
      <c r="I29" s="269" t="n">
        <v>0</v>
      </c>
      <c r="J29" s="269" t="n">
        <v>169984</v>
      </c>
      <c r="K29" s="269" t="n">
        <v>169984</v>
      </c>
      <c r="L29" s="269" t="n">
        <v>0</v>
      </c>
      <c r="M29" s="269" t="n">
        <v>97226</v>
      </c>
      <c r="N29" s="270"/>
      <c r="O29" s="270" t="str">
        <f aca="false">IF(F29&lt;K29," EROARE"," ")</f>
        <v> </v>
      </c>
      <c r="P29" s="271" t="str">
        <f aca="false">IF(F29&lt;G29," EROARE"," ")</f>
        <v> </v>
      </c>
      <c r="Q29" s="272"/>
      <c r="R29" s="271" t="str">
        <f aca="false">IF(D29&lt;J29," EROARE"," ")</f>
        <v> </v>
      </c>
      <c r="S29" s="270" t="str">
        <f aca="false">IF(G29&lt;K29," EROARE"," ")</f>
        <v> </v>
      </c>
      <c r="T29" s="273" t="str">
        <f aca="false">IF(H29&lt;K29," EROARE"," ")</f>
        <v> </v>
      </c>
      <c r="U29" s="278"/>
      <c r="X29" s="2"/>
      <c r="Y29" s="2"/>
      <c r="Z29" s="2"/>
      <c r="AA29" s="2"/>
      <c r="AB29" s="2"/>
      <c r="AC29" s="2"/>
      <c r="AD29" s="2"/>
      <c r="AE29" s="2"/>
      <c r="AF29" s="2"/>
      <c r="AG29" s="2"/>
      <c r="AH29" s="2"/>
    </row>
    <row r="30" s="275" customFormat="true" ht="18" hidden="false" customHeight="false" outlineLevel="0" collapsed="false">
      <c r="A30" s="276" t="s">
        <v>405</v>
      </c>
      <c r="B30" s="277" t="s">
        <v>417</v>
      </c>
      <c r="C30" s="269" t="n">
        <v>323000</v>
      </c>
      <c r="D30" s="269" t="n">
        <v>323000</v>
      </c>
      <c r="E30" s="269" t="n">
        <v>323000</v>
      </c>
      <c r="F30" s="269" t="n">
        <v>323000</v>
      </c>
      <c r="G30" s="269" t="n">
        <v>169984</v>
      </c>
      <c r="H30" s="269" t="n">
        <v>169984</v>
      </c>
      <c r="I30" s="269" t="n">
        <v>0</v>
      </c>
      <c r="J30" s="269" t="n">
        <v>169984</v>
      </c>
      <c r="K30" s="269" t="n">
        <v>169984</v>
      </c>
      <c r="L30" s="269" t="n">
        <v>0</v>
      </c>
      <c r="M30" s="269" t="n">
        <v>97226</v>
      </c>
      <c r="N30" s="270"/>
      <c r="O30" s="270" t="str">
        <f aca="false">IF(F30&lt;K30," EROARE"," ")</f>
        <v> </v>
      </c>
      <c r="P30" s="271" t="str">
        <f aca="false">IF(F30&lt;G30," EROARE"," ")</f>
        <v> </v>
      </c>
      <c r="Q30" s="272"/>
      <c r="R30" s="271" t="str">
        <f aca="false">IF(D30&lt;J30," EROARE"," ")</f>
        <v> </v>
      </c>
      <c r="S30" s="270" t="str">
        <f aca="false">IF(G30&lt;K30," EROARE"," ")</f>
        <v> </v>
      </c>
      <c r="T30" s="273" t="str">
        <f aca="false">IF(H30&lt;K30," EROARE"," ")</f>
        <v> </v>
      </c>
      <c r="U30" s="278"/>
      <c r="X30" s="2"/>
      <c r="Y30" s="2"/>
      <c r="Z30" s="2"/>
      <c r="AA30" s="2"/>
      <c r="AB30" s="2"/>
      <c r="AC30" s="2"/>
      <c r="AD30" s="2"/>
      <c r="AE30" s="2"/>
      <c r="AF30" s="2"/>
      <c r="AG30" s="2"/>
      <c r="AH30" s="2"/>
    </row>
    <row r="31" s="275" customFormat="true" ht="18" hidden="false" customHeight="false" outlineLevel="0" collapsed="false">
      <c r="A31" s="276" t="s">
        <v>418</v>
      </c>
      <c r="B31" s="277" t="s">
        <v>419</v>
      </c>
      <c r="C31" s="269" t="n">
        <v>523621840</v>
      </c>
      <c r="D31" s="269" t="n">
        <v>848427680</v>
      </c>
      <c r="E31" s="269" t="n">
        <v>514917490</v>
      </c>
      <c r="F31" s="269" t="n">
        <v>837301650</v>
      </c>
      <c r="G31" s="269" t="n">
        <v>833792427</v>
      </c>
      <c r="H31" s="269" t="n">
        <v>956428357</v>
      </c>
      <c r="I31" s="269" t="n">
        <v>114951050</v>
      </c>
      <c r="J31" s="269" t="n">
        <v>841477307</v>
      </c>
      <c r="K31" s="269" t="n">
        <v>833708734</v>
      </c>
      <c r="L31" s="269" t="n">
        <v>122719623</v>
      </c>
      <c r="M31" s="269" t="n">
        <v>844025405</v>
      </c>
      <c r="N31" s="270"/>
      <c r="O31" s="270" t="str">
        <f aca="false">IF(F31&lt;K31," EROARE"," ")</f>
        <v> </v>
      </c>
      <c r="P31" s="271" t="str">
        <f aca="false">IF(F31&lt;G31," EROARE"," ")</f>
        <v> </v>
      </c>
      <c r="Q31" s="272"/>
      <c r="R31" s="271" t="str">
        <f aca="false">IF(D31&lt;J31," EROARE"," ")</f>
        <v> </v>
      </c>
      <c r="S31" s="270" t="str">
        <f aca="false">IF(G31&lt;K31," EROARE"," ")</f>
        <v> </v>
      </c>
      <c r="T31" s="273" t="str">
        <f aca="false">IF(H31&lt;K31," EROARE"," ")</f>
        <v> </v>
      </c>
      <c r="U31" s="278"/>
      <c r="V31" s="97"/>
      <c r="X31" s="2"/>
      <c r="Y31" s="2"/>
      <c r="Z31" s="2"/>
      <c r="AA31" s="2"/>
      <c r="AB31" s="2"/>
      <c r="AC31" s="2"/>
      <c r="AD31" s="2"/>
      <c r="AE31" s="2"/>
      <c r="AF31" s="2"/>
      <c r="AG31" s="2"/>
      <c r="AH31" s="2"/>
    </row>
    <row r="32" s="275" customFormat="true" ht="18" hidden="false" customHeight="false" outlineLevel="0" collapsed="false">
      <c r="A32" s="276" t="s">
        <v>385</v>
      </c>
      <c r="B32" s="277" t="s">
        <v>420</v>
      </c>
      <c r="C32" s="269" t="n">
        <v>523298840</v>
      </c>
      <c r="D32" s="269" t="n">
        <v>848104680</v>
      </c>
      <c r="E32" s="269" t="n">
        <v>514594490</v>
      </c>
      <c r="F32" s="269" t="n">
        <v>836978650</v>
      </c>
      <c r="G32" s="269" t="n">
        <v>835921533</v>
      </c>
      <c r="H32" s="269" t="n">
        <v>958557463</v>
      </c>
      <c r="I32" s="269" t="n">
        <v>114951050</v>
      </c>
      <c r="J32" s="269" t="n">
        <v>843606413</v>
      </c>
      <c r="K32" s="269" t="n">
        <v>835837840</v>
      </c>
      <c r="L32" s="269" t="n">
        <v>122719623</v>
      </c>
      <c r="M32" s="269" t="n">
        <v>843928179</v>
      </c>
      <c r="N32" s="270"/>
      <c r="O32" s="270" t="str">
        <f aca="false">IF(F32&lt;K32," EROARE"," ")</f>
        <v> </v>
      </c>
      <c r="P32" s="271" t="str">
        <f aca="false">IF(F32&lt;G32," EROARE"," ")</f>
        <v> </v>
      </c>
      <c r="Q32" s="272"/>
      <c r="R32" s="271" t="str">
        <f aca="false">IF(D32&lt;J32," EROARE"," ")</f>
        <v> </v>
      </c>
      <c r="S32" s="270" t="str">
        <f aca="false">IF(G32&lt;K32," EROARE"," ")</f>
        <v> </v>
      </c>
      <c r="T32" s="273" t="str">
        <f aca="false">IF(H32&lt;K32," EROARE"," ")</f>
        <v> </v>
      </c>
      <c r="U32" s="278"/>
      <c r="V32" s="97"/>
      <c r="X32" s="2"/>
      <c r="Y32" s="2"/>
      <c r="Z32" s="2"/>
      <c r="AA32" s="2"/>
      <c r="AB32" s="2"/>
      <c r="AC32" s="2"/>
      <c r="AD32" s="2"/>
      <c r="AE32" s="2"/>
      <c r="AF32" s="2"/>
      <c r="AG32" s="2"/>
      <c r="AH32" s="2"/>
    </row>
    <row r="33" s="275" customFormat="true" ht="18" hidden="false" customHeight="false" outlineLevel="0" collapsed="false">
      <c r="A33" s="276" t="s">
        <v>421</v>
      </c>
      <c r="B33" s="277" t="s">
        <v>422</v>
      </c>
      <c r="C33" s="269" t="n">
        <v>479020840</v>
      </c>
      <c r="D33" s="269" t="n">
        <v>806403860</v>
      </c>
      <c r="E33" s="269" t="n">
        <v>470316490</v>
      </c>
      <c r="F33" s="269" t="n">
        <v>795277830</v>
      </c>
      <c r="G33" s="269" t="n">
        <v>791773732</v>
      </c>
      <c r="H33" s="269" t="n">
        <v>914409662</v>
      </c>
      <c r="I33" s="269" t="n">
        <v>114951050</v>
      </c>
      <c r="J33" s="269" t="n">
        <v>799458612</v>
      </c>
      <c r="K33" s="269" t="n">
        <v>791673060</v>
      </c>
      <c r="L33" s="269" t="n">
        <v>122736602</v>
      </c>
      <c r="M33" s="269" t="n">
        <v>801984606</v>
      </c>
      <c r="N33" s="270"/>
      <c r="O33" s="270" t="str">
        <f aca="false">IF(F33&lt;K33," EROARE"," ")</f>
        <v> </v>
      </c>
      <c r="P33" s="271" t="str">
        <f aca="false">IF(F33&lt;G33," EROARE"," ")</f>
        <v> </v>
      </c>
      <c r="Q33" s="272"/>
      <c r="R33" s="271" t="str">
        <f aca="false">IF(D33&lt;J33," EROARE"," ")</f>
        <v> </v>
      </c>
      <c r="S33" s="270" t="str">
        <f aca="false">IF(G33&lt;K33," EROARE"," ")</f>
        <v> </v>
      </c>
      <c r="T33" s="273" t="str">
        <f aca="false">IF(H33&lt;K33," EROARE"," ")</f>
        <v> </v>
      </c>
      <c r="U33" s="278"/>
      <c r="V33" s="97"/>
      <c r="X33" s="2"/>
      <c r="Y33" s="2"/>
      <c r="Z33" s="2"/>
      <c r="AA33" s="2"/>
      <c r="AB33" s="2"/>
      <c r="AC33" s="2"/>
      <c r="AD33" s="2"/>
      <c r="AE33" s="2"/>
      <c r="AF33" s="2"/>
      <c r="AG33" s="2"/>
      <c r="AH33" s="2"/>
    </row>
    <row r="34" s="275" customFormat="true" ht="18" hidden="false" customHeight="false" outlineLevel="0" collapsed="false">
      <c r="A34" s="282" t="s">
        <v>385</v>
      </c>
      <c r="B34" s="283" t="s">
        <v>423</v>
      </c>
      <c r="C34" s="269" t="n">
        <v>478697840</v>
      </c>
      <c r="D34" s="269" t="n">
        <v>806080860</v>
      </c>
      <c r="E34" s="269" t="n">
        <v>469993490</v>
      </c>
      <c r="F34" s="269" t="n">
        <v>794954830</v>
      </c>
      <c r="G34" s="269" t="n">
        <v>793897713</v>
      </c>
      <c r="H34" s="269" t="n">
        <v>916533643</v>
      </c>
      <c r="I34" s="269" t="n">
        <v>114951050</v>
      </c>
      <c r="J34" s="269" t="n">
        <v>801582593</v>
      </c>
      <c r="K34" s="269" t="n">
        <v>793797041</v>
      </c>
      <c r="L34" s="269" t="n">
        <v>122736602</v>
      </c>
      <c r="M34" s="269" t="n">
        <v>801887380</v>
      </c>
      <c r="N34" s="270"/>
      <c r="O34" s="270" t="str">
        <f aca="false">IF(F34&lt;K34," EROARE"," ")</f>
        <v> </v>
      </c>
      <c r="P34" s="271" t="str">
        <f aca="false">IF(F34&lt;G34," EROARE"," ")</f>
        <v> </v>
      </c>
      <c r="Q34" s="272"/>
      <c r="R34" s="271" t="str">
        <f aca="false">IF(D34&lt;J34," EROARE"," ")</f>
        <v> </v>
      </c>
      <c r="S34" s="270" t="str">
        <f aca="false">IF(G34&lt;K34," EROARE"," ")</f>
        <v> </v>
      </c>
      <c r="T34" s="273" t="str">
        <f aca="false">IF(H34&lt;K34," EROARE"," ")</f>
        <v> </v>
      </c>
      <c r="U34" s="278"/>
      <c r="V34" s="97"/>
      <c r="X34" s="2"/>
      <c r="Y34" s="2"/>
      <c r="Z34" s="2"/>
      <c r="AA34" s="2"/>
      <c r="AB34" s="2"/>
      <c r="AC34" s="2"/>
      <c r="AD34" s="2"/>
      <c r="AE34" s="2"/>
      <c r="AF34" s="2"/>
      <c r="AG34" s="2"/>
      <c r="AH34" s="2"/>
    </row>
    <row r="35" s="275" customFormat="true" ht="18" hidden="false" customHeight="false" outlineLevel="0" collapsed="false">
      <c r="A35" s="284" t="s">
        <v>387</v>
      </c>
      <c r="B35" s="285" t="s">
        <v>424</v>
      </c>
      <c r="C35" s="269" t="n">
        <v>5898190</v>
      </c>
      <c r="D35" s="269" t="n">
        <v>5821720</v>
      </c>
      <c r="E35" s="269" t="n">
        <v>5898190</v>
      </c>
      <c r="F35" s="269" t="n">
        <v>5821720</v>
      </c>
      <c r="G35" s="269" t="n">
        <v>5821720</v>
      </c>
      <c r="H35" s="269" t="n">
        <v>5726690</v>
      </c>
      <c r="I35" s="269" t="n">
        <v>0</v>
      </c>
      <c r="J35" s="269" t="n">
        <v>5726690</v>
      </c>
      <c r="K35" s="269" t="n">
        <v>5726690</v>
      </c>
      <c r="L35" s="269" t="n">
        <v>0</v>
      </c>
      <c r="M35" s="269" t="n">
        <v>5922577</v>
      </c>
      <c r="N35" s="286"/>
      <c r="O35" s="286" t="e">
        <f aca="false">IF(#REF!&lt;&gt;#REF!," EROARE"," ")</f>
        <v>#REF!</v>
      </c>
      <c r="P35" s="286" t="e">
        <f aca="false">IF(#REF!&lt;&gt;#REF!+M113-#REF!-#REF!-#REF!," EROARE"," ")</f>
        <v>#REF!</v>
      </c>
      <c r="Q35" s="271" t="str">
        <f aca="false">IF(F35&lt;H35," EROARE"," ")</f>
        <v> </v>
      </c>
      <c r="R35" s="271" t="str">
        <f aca="false">IF(D35&lt;J35," EROARE"," ")</f>
        <v> </v>
      </c>
      <c r="S35" s="270" t="str">
        <f aca="false">IF(G35&lt;K35," EROARE"," ")</f>
        <v> </v>
      </c>
      <c r="T35" s="273" t="str">
        <f aca="false">IF(H35&lt;K35," EROARE"," ")</f>
        <v> </v>
      </c>
      <c r="U35" s="287" t="str">
        <f aca="false">IF(L35&lt;&gt;0," EROARE"," ")</f>
        <v> </v>
      </c>
      <c r="V35" s="97"/>
      <c r="X35" s="2"/>
      <c r="Y35" s="2"/>
      <c r="Z35" s="2"/>
      <c r="AA35" s="2"/>
      <c r="AB35" s="2"/>
      <c r="AC35" s="2"/>
      <c r="AD35" s="2"/>
      <c r="AE35" s="2"/>
      <c r="AF35" s="2"/>
      <c r="AG35" s="2"/>
      <c r="AH35" s="2"/>
    </row>
    <row r="36" s="275" customFormat="true" ht="18" hidden="false" customHeight="false" outlineLevel="0" collapsed="false">
      <c r="A36" s="276" t="s">
        <v>425</v>
      </c>
      <c r="B36" s="277" t="s">
        <v>426</v>
      </c>
      <c r="C36" s="269" t="n">
        <v>5690700</v>
      </c>
      <c r="D36" s="269" t="n">
        <v>5614230</v>
      </c>
      <c r="E36" s="269" t="n">
        <v>5690700</v>
      </c>
      <c r="F36" s="269" t="n">
        <v>5614230</v>
      </c>
      <c r="G36" s="269" t="n">
        <v>5614230</v>
      </c>
      <c r="H36" s="269" t="n">
        <v>5524114</v>
      </c>
      <c r="I36" s="269" t="n">
        <v>0</v>
      </c>
      <c r="J36" s="269" t="n">
        <v>5524114</v>
      </c>
      <c r="K36" s="269" t="n">
        <v>5524114</v>
      </c>
      <c r="L36" s="269" t="n">
        <v>0</v>
      </c>
      <c r="M36" s="269" t="n">
        <v>5715714</v>
      </c>
      <c r="N36" s="270" t="str">
        <f aca="false">IF(L36&lt;&gt;0," EROARE"," ")</f>
        <v> </v>
      </c>
      <c r="O36" s="270" t="str">
        <f aca="false">IF(F36&lt;K36," EROARE"," ")</f>
        <v> </v>
      </c>
      <c r="P36" s="271" t="str">
        <f aca="false">IF(F36&lt;G36," EROARE"," ")</f>
        <v> </v>
      </c>
      <c r="Q36" s="271" t="str">
        <f aca="false">IF(E36&lt;H36," EROARE"," ")</f>
        <v> </v>
      </c>
      <c r="R36" s="271" t="str">
        <f aca="false">IF(D36&lt;J36," EROARE"," ")</f>
        <v> </v>
      </c>
      <c r="S36" s="270" t="str">
        <f aca="false">IF(G36&lt;K36," EROARE"," ")</f>
        <v> </v>
      </c>
      <c r="T36" s="273" t="str">
        <f aca="false">IF(H36&lt;K36," EROARE"," ")</f>
        <v> </v>
      </c>
      <c r="U36" s="287" t="str">
        <f aca="false">IF(L36&lt;&gt;0," EROARE"," ")</f>
        <v> </v>
      </c>
      <c r="V36" s="97"/>
      <c r="X36" s="2"/>
      <c r="Y36" s="2"/>
      <c r="Z36" s="2"/>
      <c r="AA36" s="2"/>
      <c r="AB36" s="2"/>
      <c r="AC36" s="2"/>
      <c r="AD36" s="2"/>
      <c r="AE36" s="2"/>
      <c r="AF36" s="2"/>
      <c r="AG36" s="2"/>
      <c r="AH36" s="2"/>
    </row>
    <row r="37" s="291" customFormat="true" ht="18" hidden="false" customHeight="false" outlineLevel="0" collapsed="false">
      <c r="A37" s="288" t="s">
        <v>427</v>
      </c>
      <c r="B37" s="289" t="s">
        <v>428</v>
      </c>
      <c r="C37" s="290" t="n">
        <v>4679000</v>
      </c>
      <c r="D37" s="290" t="n">
        <v>4633540</v>
      </c>
      <c r="E37" s="290" t="n">
        <v>4679000</v>
      </c>
      <c r="F37" s="290" t="n">
        <v>4633540</v>
      </c>
      <c r="G37" s="290" t="n">
        <v>4633540</v>
      </c>
      <c r="H37" s="290" t="n">
        <v>4575210</v>
      </c>
      <c r="I37" s="290" t="n">
        <v>0</v>
      </c>
      <c r="J37" s="290" t="n">
        <v>4575210</v>
      </c>
      <c r="K37" s="290" t="n">
        <v>4575210</v>
      </c>
      <c r="L37" s="290" t="n">
        <v>0</v>
      </c>
      <c r="M37" s="290" t="n">
        <v>4759392</v>
      </c>
      <c r="N37" s="270" t="str">
        <f aca="false">IF(L37&lt;&gt;0," EROARE"," ")</f>
        <v> </v>
      </c>
      <c r="O37" s="270" t="str">
        <f aca="false">IF(F37&lt;K37," EROARE"," ")</f>
        <v> </v>
      </c>
      <c r="P37" s="271" t="str">
        <f aca="false">IF(F37&lt;G37," EROARE"," ")</f>
        <v> </v>
      </c>
      <c r="Q37" s="271" t="str">
        <f aca="false">IF(E37&lt;H37," EROARE"," ")</f>
        <v> </v>
      </c>
      <c r="R37" s="271" t="str">
        <f aca="false">IF(D37&lt;J37," EROARE"," ")</f>
        <v> </v>
      </c>
      <c r="S37" s="270" t="str">
        <f aca="false">IF(G37&lt;K37," EROARE"," ")</f>
        <v> </v>
      </c>
      <c r="T37" s="273" t="str">
        <f aca="false">IF(H37&lt;K37," EROARE"," ")</f>
        <v> </v>
      </c>
      <c r="U37" s="287" t="str">
        <f aca="false">IF(L37&lt;&gt;0," EROARE"," ")</f>
        <v> </v>
      </c>
      <c r="V37" s="20"/>
      <c r="X37" s="2"/>
      <c r="Y37" s="2"/>
      <c r="Z37" s="2"/>
      <c r="AA37" s="2"/>
      <c r="AB37" s="2"/>
      <c r="AC37" s="2"/>
      <c r="AD37" s="2"/>
      <c r="AE37" s="2"/>
      <c r="AF37" s="2"/>
      <c r="AG37" s="2"/>
      <c r="AH37" s="2"/>
    </row>
    <row r="38" s="291" customFormat="true" ht="18" hidden="false" customHeight="false" outlineLevel="0" collapsed="false">
      <c r="A38" s="288" t="s">
        <v>429</v>
      </c>
      <c r="B38" s="289" t="s">
        <v>430</v>
      </c>
      <c r="C38" s="290" t="n">
        <v>619000</v>
      </c>
      <c r="D38" s="290" t="n">
        <v>607400</v>
      </c>
      <c r="E38" s="290" t="n">
        <v>619000</v>
      </c>
      <c r="F38" s="290" t="n">
        <v>607400</v>
      </c>
      <c r="G38" s="290" t="n">
        <v>607400</v>
      </c>
      <c r="H38" s="290" t="n">
        <v>604453</v>
      </c>
      <c r="I38" s="290" t="n">
        <v>0</v>
      </c>
      <c r="J38" s="290" t="n">
        <v>604453</v>
      </c>
      <c r="K38" s="290" t="n">
        <v>604453</v>
      </c>
      <c r="L38" s="290" t="n">
        <v>0</v>
      </c>
      <c r="M38" s="290" t="n">
        <v>604100</v>
      </c>
      <c r="N38" s="270" t="str">
        <f aca="false">IF(L38&lt;&gt;0," EROARE"," ")</f>
        <v> </v>
      </c>
      <c r="O38" s="270" t="str">
        <f aca="false">IF(F38&lt;K38," EROARE"," ")</f>
        <v> </v>
      </c>
      <c r="P38" s="271" t="str">
        <f aca="false">IF(F38&lt;G38," EROARE"," ")</f>
        <v> </v>
      </c>
      <c r="Q38" s="271" t="str">
        <f aca="false">IF(E38&lt;H38," EROARE"," ")</f>
        <v> </v>
      </c>
      <c r="R38" s="271" t="str">
        <f aca="false">IF(D38&lt;J38," EROARE"," ")</f>
        <v> </v>
      </c>
      <c r="S38" s="270" t="str">
        <f aca="false">IF(G38&lt;K38," EROARE"," ")</f>
        <v> </v>
      </c>
      <c r="T38" s="273" t="str">
        <f aca="false">IF(H38&lt;K38," EROARE"," ")</f>
        <v> </v>
      </c>
      <c r="U38" s="287" t="str">
        <f aca="false">IF(L38&lt;&gt;0," EROARE"," ")</f>
        <v> </v>
      </c>
      <c r="V38" s="20"/>
      <c r="X38" s="2"/>
      <c r="Y38" s="2"/>
      <c r="Z38" s="2"/>
      <c r="AA38" s="2"/>
      <c r="AB38" s="2"/>
      <c r="AC38" s="2"/>
      <c r="AD38" s="2"/>
      <c r="AE38" s="2"/>
      <c r="AF38" s="2"/>
      <c r="AG38" s="2"/>
      <c r="AH38" s="2"/>
    </row>
    <row r="39" s="291" customFormat="true" ht="18" hidden="false" customHeight="false" outlineLevel="0" collapsed="false">
      <c r="A39" s="288" t="s">
        <v>431</v>
      </c>
      <c r="B39" s="289" t="s">
        <v>432</v>
      </c>
      <c r="C39" s="290" t="n">
        <v>11000</v>
      </c>
      <c r="D39" s="290" t="n">
        <v>11510</v>
      </c>
      <c r="E39" s="290" t="n">
        <v>11000</v>
      </c>
      <c r="F39" s="290" t="n">
        <v>11510</v>
      </c>
      <c r="G39" s="290" t="n">
        <v>11510</v>
      </c>
      <c r="H39" s="290" t="n">
        <v>11507</v>
      </c>
      <c r="I39" s="290" t="n">
        <v>0</v>
      </c>
      <c r="J39" s="290" t="n">
        <v>11507</v>
      </c>
      <c r="K39" s="290" t="n">
        <v>11507</v>
      </c>
      <c r="L39" s="290" t="n">
        <v>0</v>
      </c>
      <c r="M39" s="290" t="n">
        <v>11560</v>
      </c>
      <c r="N39" s="270" t="str">
        <f aca="false">IF(L39&lt;&gt;0," EROARE"," ")</f>
        <v> </v>
      </c>
      <c r="O39" s="270" t="str">
        <f aca="false">IF(F39&lt;K39," EROARE"," ")</f>
        <v> </v>
      </c>
      <c r="P39" s="271" t="str">
        <f aca="false">IF(F39&lt;G39," EROARE"," ")</f>
        <v> </v>
      </c>
      <c r="Q39" s="271" t="str">
        <f aca="false">IF(E39&lt;H39," EROARE"," ")</f>
        <v> EROARE</v>
      </c>
      <c r="R39" s="271" t="str">
        <f aca="false">IF(D39&lt;J39," EROARE"," ")</f>
        <v> </v>
      </c>
      <c r="S39" s="270" t="str">
        <f aca="false">IF(G39&lt;K39," EROARE"," ")</f>
        <v> </v>
      </c>
      <c r="T39" s="273" t="str">
        <f aca="false">IF(H39&lt;K39," EROARE"," ")</f>
        <v> </v>
      </c>
      <c r="U39" s="287" t="str">
        <f aca="false">IF(L39&lt;&gt;0," EROARE"," ")</f>
        <v> </v>
      </c>
      <c r="V39" s="20"/>
      <c r="X39" s="2"/>
      <c r="Y39" s="2"/>
      <c r="Z39" s="2"/>
      <c r="AA39" s="2"/>
      <c r="AB39" s="2"/>
      <c r="AC39" s="2"/>
      <c r="AD39" s="2"/>
      <c r="AE39" s="2"/>
      <c r="AF39" s="2"/>
      <c r="AG39" s="2"/>
      <c r="AH39" s="2"/>
    </row>
    <row r="40" s="291" customFormat="true" ht="18" hidden="false" customHeight="false" outlineLevel="0" collapsed="false">
      <c r="A40" s="288" t="s">
        <v>433</v>
      </c>
      <c r="B40" s="289" t="s">
        <v>434</v>
      </c>
      <c r="C40" s="290" t="n">
        <v>14000</v>
      </c>
      <c r="D40" s="290" t="n">
        <v>14080</v>
      </c>
      <c r="E40" s="290" t="n">
        <v>14000</v>
      </c>
      <c r="F40" s="290" t="n">
        <v>14080</v>
      </c>
      <c r="G40" s="290" t="n">
        <v>14080</v>
      </c>
      <c r="H40" s="290" t="n">
        <v>14060</v>
      </c>
      <c r="I40" s="290" t="n">
        <v>0</v>
      </c>
      <c r="J40" s="290" t="n">
        <v>14060</v>
      </c>
      <c r="K40" s="290" t="n">
        <v>14060</v>
      </c>
      <c r="L40" s="290" t="n">
        <v>0</v>
      </c>
      <c r="M40" s="290" t="n">
        <v>13764</v>
      </c>
      <c r="N40" s="270" t="str">
        <f aca="false">IF(L40&lt;&gt;0," EROARE"," ")</f>
        <v> </v>
      </c>
      <c r="O40" s="270" t="str">
        <f aca="false">IF(F40&lt;K40," EROARE"," ")</f>
        <v> </v>
      </c>
      <c r="P40" s="271" t="str">
        <f aca="false">IF(F40&lt;G40," EROARE"," ")</f>
        <v> </v>
      </c>
      <c r="Q40" s="271" t="str">
        <f aca="false">IF(E40&lt;H40," EROARE"," ")</f>
        <v> EROARE</v>
      </c>
      <c r="R40" s="271" t="str">
        <f aca="false">IF(D40&lt;J40," EROARE"," ")</f>
        <v> </v>
      </c>
      <c r="S40" s="270" t="str">
        <f aca="false">IF(G40&lt;K40," EROARE"," ")</f>
        <v> </v>
      </c>
      <c r="T40" s="273" t="str">
        <f aca="false">IF(H40&lt;K40," EROARE"," ")</f>
        <v> </v>
      </c>
      <c r="U40" s="287" t="str">
        <f aca="false">IF(L40&lt;&gt;0," EROARE"," ")</f>
        <v> </v>
      </c>
      <c r="V40" s="20"/>
      <c r="X40" s="2"/>
      <c r="Y40" s="2"/>
      <c r="Z40" s="2"/>
      <c r="AA40" s="2"/>
      <c r="AB40" s="2"/>
      <c r="AC40" s="2"/>
      <c r="AD40" s="2"/>
      <c r="AE40" s="2"/>
      <c r="AF40" s="2"/>
      <c r="AG40" s="2"/>
      <c r="AH40" s="2"/>
    </row>
    <row r="41" s="291" customFormat="true" ht="18" hidden="false" customHeight="false" outlineLevel="0" collapsed="false">
      <c r="A41" s="288" t="s">
        <v>435</v>
      </c>
      <c r="B41" s="289" t="s">
        <v>436</v>
      </c>
      <c r="C41" s="290"/>
      <c r="D41" s="290" t="n">
        <v>0</v>
      </c>
      <c r="E41" s="290"/>
      <c r="F41" s="290"/>
      <c r="G41" s="290" t="n">
        <v>0</v>
      </c>
      <c r="H41" s="290" t="n">
        <v>0</v>
      </c>
      <c r="I41" s="290" t="n">
        <v>0</v>
      </c>
      <c r="J41" s="290" t="n">
        <v>0</v>
      </c>
      <c r="K41" s="290" t="n">
        <v>0</v>
      </c>
      <c r="L41" s="290" t="n">
        <v>0</v>
      </c>
      <c r="M41" s="290"/>
      <c r="N41" s="270" t="str">
        <f aca="false">IF(L41&lt;&gt;0," EROARE"," ")</f>
        <v> </v>
      </c>
      <c r="O41" s="270" t="str">
        <f aca="false">IF(F41&lt;K41," EROARE"," ")</f>
        <v> </v>
      </c>
      <c r="P41" s="271" t="str">
        <f aca="false">IF(F41&lt;G41," EROARE"," ")</f>
        <v> </v>
      </c>
      <c r="Q41" s="271" t="str">
        <f aca="false">IF(E41&lt;H41," EROARE"," ")</f>
        <v> </v>
      </c>
      <c r="R41" s="271" t="str">
        <f aca="false">IF(D41&lt;J41," EROARE"," ")</f>
        <v> </v>
      </c>
      <c r="S41" s="270" t="str">
        <f aca="false">IF(G41&lt;K41," EROARE"," ")</f>
        <v> </v>
      </c>
      <c r="T41" s="273" t="str">
        <f aca="false">IF(H41&lt;K41," EROARE"," ")</f>
        <v> </v>
      </c>
      <c r="U41" s="287" t="str">
        <f aca="false">IF(L41&lt;&gt;0," EROARE"," ")</f>
        <v> </v>
      </c>
      <c r="V41" s="20"/>
      <c r="X41" s="2"/>
      <c r="Y41" s="2"/>
      <c r="Z41" s="2"/>
      <c r="AA41" s="2"/>
      <c r="AB41" s="2"/>
      <c r="AC41" s="2"/>
      <c r="AD41" s="2"/>
      <c r="AE41" s="2"/>
      <c r="AF41" s="2"/>
      <c r="AG41" s="2"/>
      <c r="AH41" s="2"/>
    </row>
    <row r="42" s="291" customFormat="true" ht="18" hidden="false" customHeight="false" outlineLevel="0" collapsed="false">
      <c r="A42" s="292" t="s">
        <v>437</v>
      </c>
      <c r="B42" s="289" t="s">
        <v>438</v>
      </c>
      <c r="C42" s="290"/>
      <c r="D42" s="290" t="n">
        <v>0</v>
      </c>
      <c r="E42" s="290"/>
      <c r="F42" s="290"/>
      <c r="G42" s="290" t="n">
        <v>0</v>
      </c>
      <c r="H42" s="290" t="n">
        <v>0</v>
      </c>
      <c r="I42" s="290" t="n">
        <v>0</v>
      </c>
      <c r="J42" s="290" t="n">
        <v>0</v>
      </c>
      <c r="K42" s="290" t="n">
        <v>0</v>
      </c>
      <c r="L42" s="290" t="n">
        <v>0</v>
      </c>
      <c r="M42" s="290"/>
      <c r="N42" s="270" t="str">
        <f aca="false">IF(L42&lt;&gt;0," EROARE"," ")</f>
        <v> </v>
      </c>
      <c r="O42" s="270" t="str">
        <f aca="false">IF(F42&lt;K42," EROARE"," ")</f>
        <v> </v>
      </c>
      <c r="P42" s="271" t="str">
        <f aca="false">IF(F42&lt;G42," EROARE"," ")</f>
        <v> </v>
      </c>
      <c r="Q42" s="271" t="str">
        <f aca="false">IF(E42&lt;H42," EROARE"," ")</f>
        <v> </v>
      </c>
      <c r="R42" s="271" t="str">
        <f aca="false">IF(D42&lt;J42," EROARE"," ")</f>
        <v> </v>
      </c>
      <c r="S42" s="270" t="str">
        <f aca="false">IF(G42&lt;K42," EROARE"," ")</f>
        <v> </v>
      </c>
      <c r="T42" s="273" t="str">
        <f aca="false">IF(H42&lt;K42," EROARE"," ")</f>
        <v> </v>
      </c>
      <c r="U42" s="287" t="str">
        <f aca="false">IF(L42&lt;&gt;0," EROARE"," ")</f>
        <v> </v>
      </c>
      <c r="V42" s="20"/>
      <c r="X42" s="2"/>
      <c r="Y42" s="2"/>
      <c r="Z42" s="2"/>
      <c r="AA42" s="2"/>
      <c r="AB42" s="2"/>
      <c r="AC42" s="2"/>
      <c r="AD42" s="2"/>
      <c r="AE42" s="2"/>
      <c r="AF42" s="2"/>
      <c r="AG42" s="2"/>
      <c r="AH42" s="2"/>
    </row>
    <row r="43" s="291" customFormat="true" ht="18" hidden="false" customHeight="false" outlineLevel="0" collapsed="false">
      <c r="A43" s="292" t="s">
        <v>439</v>
      </c>
      <c r="B43" s="289" t="s">
        <v>440</v>
      </c>
      <c r="C43" s="290" t="n">
        <v>199000</v>
      </c>
      <c r="D43" s="290" t="n">
        <v>199000</v>
      </c>
      <c r="E43" s="290" t="n">
        <v>199000</v>
      </c>
      <c r="F43" s="290" t="n">
        <v>199000</v>
      </c>
      <c r="G43" s="290" t="n">
        <v>199000</v>
      </c>
      <c r="H43" s="290" t="n">
        <v>192848</v>
      </c>
      <c r="I43" s="290" t="n">
        <v>0</v>
      </c>
      <c r="J43" s="290" t="n">
        <v>192848</v>
      </c>
      <c r="K43" s="290" t="n">
        <v>192848</v>
      </c>
      <c r="L43" s="290" t="n">
        <v>0</v>
      </c>
      <c r="M43" s="290" t="n">
        <v>190939</v>
      </c>
      <c r="N43" s="270" t="str">
        <f aca="false">IF(L43&lt;&gt;0," EROARE"," ")</f>
        <v> </v>
      </c>
      <c r="O43" s="270" t="str">
        <f aca="false">IF(F43&lt;K43," EROARE"," ")</f>
        <v> </v>
      </c>
      <c r="P43" s="271" t="str">
        <f aca="false">IF(F43&lt;G43," EROARE"," ")</f>
        <v> </v>
      </c>
      <c r="Q43" s="271" t="str">
        <f aca="false">IF(E43&lt;H43," EROARE"," ")</f>
        <v> </v>
      </c>
      <c r="R43" s="271" t="str">
        <f aca="false">IF(D43&lt;J43," EROARE"," ")</f>
        <v> </v>
      </c>
      <c r="S43" s="270" t="str">
        <f aca="false">IF(G43&lt;K43," EROARE"," ")</f>
        <v> </v>
      </c>
      <c r="T43" s="273" t="str">
        <f aca="false">IF(H43&lt;K43," EROARE"," ")</f>
        <v> </v>
      </c>
      <c r="U43" s="287" t="str">
        <f aca="false">IF(L43&lt;&gt;0," EROARE"," ")</f>
        <v> </v>
      </c>
      <c r="V43" s="20"/>
      <c r="X43" s="2"/>
      <c r="Y43" s="2"/>
      <c r="Z43" s="2"/>
      <c r="AA43" s="2"/>
      <c r="AB43" s="2"/>
      <c r="AC43" s="2"/>
      <c r="AD43" s="2"/>
      <c r="AE43" s="2"/>
      <c r="AF43" s="2"/>
      <c r="AG43" s="2"/>
      <c r="AH43" s="2"/>
    </row>
    <row r="44" s="291" customFormat="true" ht="18" hidden="false" customHeight="false" outlineLevel="0" collapsed="false">
      <c r="A44" s="288" t="s">
        <v>441</v>
      </c>
      <c r="B44" s="289" t="s">
        <v>442</v>
      </c>
      <c r="C44" s="290" t="n">
        <v>168700</v>
      </c>
      <c r="D44" s="290" t="n">
        <v>148700</v>
      </c>
      <c r="E44" s="290" t="n">
        <v>168700</v>
      </c>
      <c r="F44" s="290" t="n">
        <v>148700</v>
      </c>
      <c r="G44" s="290" t="n">
        <v>148700</v>
      </c>
      <c r="H44" s="290" t="n">
        <v>126036</v>
      </c>
      <c r="I44" s="290" t="n">
        <v>0</v>
      </c>
      <c r="J44" s="290" t="n">
        <v>126036</v>
      </c>
      <c r="K44" s="290" t="n">
        <v>126036</v>
      </c>
      <c r="L44" s="290" t="n">
        <v>0</v>
      </c>
      <c r="M44" s="290" t="n">
        <v>135959</v>
      </c>
      <c r="N44" s="270" t="str">
        <f aca="false">IF(L44&lt;&gt;0," EROARE"," ")</f>
        <v> </v>
      </c>
      <c r="O44" s="270" t="str">
        <f aca="false">IF(F44&lt;K44," EROARE"," ")</f>
        <v> </v>
      </c>
      <c r="P44" s="271" t="str">
        <f aca="false">IF(F44&lt;G44," EROARE"," ")</f>
        <v> </v>
      </c>
      <c r="Q44" s="271" t="str">
        <f aca="false">IF(E44&lt;H44," EROARE"," ")</f>
        <v> </v>
      </c>
      <c r="R44" s="271" t="str">
        <f aca="false">IF(D44&lt;J44," EROARE"," ")</f>
        <v> </v>
      </c>
      <c r="S44" s="270" t="str">
        <f aca="false">IF(G44&lt;K44," EROARE"," ")</f>
        <v> </v>
      </c>
      <c r="T44" s="273" t="str">
        <f aca="false">IF(H44&lt;K44," EROARE"," ")</f>
        <v> </v>
      </c>
      <c r="U44" s="287" t="str">
        <f aca="false">IF(L44&lt;&gt;0," EROARE"," ")</f>
        <v> </v>
      </c>
      <c r="V44" s="20"/>
      <c r="X44" s="2"/>
      <c r="Y44" s="2"/>
      <c r="Z44" s="2"/>
      <c r="AA44" s="2"/>
      <c r="AB44" s="2"/>
      <c r="AC44" s="2"/>
      <c r="AD44" s="2"/>
      <c r="AE44" s="2"/>
      <c r="AF44" s="2"/>
      <c r="AG44" s="2"/>
      <c r="AH44" s="2"/>
    </row>
    <row r="45" s="291" customFormat="true" ht="18" hidden="false" customHeight="false" outlineLevel="0" collapsed="false">
      <c r="A45" s="293" t="s">
        <v>443</v>
      </c>
      <c r="B45" s="289"/>
      <c r="C45" s="290"/>
      <c r="D45" s="290" t="n">
        <v>4700</v>
      </c>
      <c r="E45" s="290"/>
      <c r="F45" s="290" t="n">
        <v>4700</v>
      </c>
      <c r="G45" s="290" t="n">
        <v>4700</v>
      </c>
      <c r="H45" s="290" t="n">
        <v>4489</v>
      </c>
      <c r="I45" s="290" t="n">
        <v>0</v>
      </c>
      <c r="J45" s="290" t="n">
        <v>4489</v>
      </c>
      <c r="K45" s="290" t="n">
        <v>4489</v>
      </c>
      <c r="L45" s="290" t="n">
        <v>0</v>
      </c>
      <c r="M45" s="290" t="n">
        <v>4489</v>
      </c>
      <c r="N45" s="270" t="str">
        <f aca="false">IF(L45&lt;&gt;0," EROARE"," ")</f>
        <v> </v>
      </c>
      <c r="O45" s="270" t="str">
        <f aca="false">IF(F45&lt;K45," EROARE"," ")</f>
        <v> </v>
      </c>
      <c r="P45" s="271" t="str">
        <f aca="false">IF(F45&lt;G45," EROARE"," ")</f>
        <v> </v>
      </c>
      <c r="Q45" s="271" t="str">
        <f aca="false">IF(E45&lt;H45," EROARE"," ")</f>
        <v> EROARE</v>
      </c>
      <c r="R45" s="271" t="str">
        <f aca="false">IF(D45&lt;J45," EROARE"," ")</f>
        <v> </v>
      </c>
      <c r="S45" s="270" t="str">
        <f aca="false">IF(G45&lt;K45," EROARE"," ")</f>
        <v> </v>
      </c>
      <c r="T45" s="273" t="str">
        <f aca="false">IF(H45&lt;K45," EROARE"," ")</f>
        <v> </v>
      </c>
      <c r="U45" s="287" t="str">
        <f aca="false">IF(L45&lt;&gt;0," EROARE"," ")</f>
        <v> </v>
      </c>
      <c r="V45" s="20"/>
      <c r="X45" s="2"/>
      <c r="Y45" s="2"/>
      <c r="Z45" s="2"/>
      <c r="AA45" s="2"/>
      <c r="AB45" s="2"/>
      <c r="AC45" s="2"/>
      <c r="AD45" s="2"/>
      <c r="AE45" s="2"/>
      <c r="AF45" s="2"/>
      <c r="AG45" s="2"/>
      <c r="AH45" s="2"/>
    </row>
    <row r="46" s="291" customFormat="true" ht="18" hidden="false" customHeight="false" outlineLevel="0" collapsed="false">
      <c r="A46" s="294" t="s">
        <v>444</v>
      </c>
      <c r="B46" s="295" t="s">
        <v>445</v>
      </c>
      <c r="C46" s="290" t="n">
        <v>78300</v>
      </c>
      <c r="D46" s="290" t="n">
        <v>78300</v>
      </c>
      <c r="E46" s="290" t="n">
        <v>78300</v>
      </c>
      <c r="F46" s="290" t="n">
        <v>78300</v>
      </c>
      <c r="G46" s="290" t="n">
        <v>78300</v>
      </c>
      <c r="H46" s="290" t="n">
        <v>77350</v>
      </c>
      <c r="I46" s="290" t="n">
        <v>0</v>
      </c>
      <c r="J46" s="290" t="n">
        <v>77350</v>
      </c>
      <c r="K46" s="290" t="n">
        <v>77350</v>
      </c>
      <c r="L46" s="290" t="n">
        <v>0</v>
      </c>
      <c r="M46" s="290" t="n">
        <v>77350</v>
      </c>
      <c r="N46" s="270" t="str">
        <f aca="false">IF(L46&lt;&gt;0," EROARE"," ")</f>
        <v> </v>
      </c>
      <c r="O46" s="270" t="str">
        <f aca="false">IF(F46&lt;K46," EROARE"," ")</f>
        <v> </v>
      </c>
      <c r="P46" s="271" t="str">
        <f aca="false">IF(F46&lt;G46," EROARE"," ")</f>
        <v> </v>
      </c>
      <c r="Q46" s="271" t="str">
        <f aca="false">IF(E46&lt;H46," EROARE"," ")</f>
        <v> </v>
      </c>
      <c r="R46" s="271" t="str">
        <f aca="false">IF(D46&lt;J46," EROARE"," ")</f>
        <v> </v>
      </c>
      <c r="S46" s="270" t="str">
        <f aca="false">IF(G46&lt;K46," EROARE"," ")</f>
        <v> </v>
      </c>
      <c r="T46" s="273" t="str">
        <f aca="false">IF(H46&lt;K46," EROARE"," ")</f>
        <v> </v>
      </c>
      <c r="U46" s="287" t="str">
        <f aca="false">IF(L46&lt;&gt;0," EROARE"," ")</f>
        <v> </v>
      </c>
      <c r="V46" s="20"/>
      <c r="X46" s="2"/>
      <c r="Y46" s="2"/>
      <c r="Z46" s="2"/>
      <c r="AA46" s="2"/>
      <c r="AB46" s="2"/>
      <c r="AC46" s="2"/>
      <c r="AD46" s="2"/>
      <c r="AE46" s="2"/>
      <c r="AF46" s="2"/>
      <c r="AG46" s="2"/>
      <c r="AH46" s="2"/>
    </row>
    <row r="47" s="291" customFormat="true" ht="18" hidden="false" customHeight="false" outlineLevel="0" collapsed="false">
      <c r="A47" s="296" t="s">
        <v>446</v>
      </c>
      <c r="B47" s="297" t="s">
        <v>447</v>
      </c>
      <c r="C47" s="290" t="n">
        <v>78300</v>
      </c>
      <c r="D47" s="290" t="n">
        <v>78300</v>
      </c>
      <c r="E47" s="290" t="n">
        <v>78300</v>
      </c>
      <c r="F47" s="290" t="n">
        <v>78300</v>
      </c>
      <c r="G47" s="290" t="n">
        <v>78300</v>
      </c>
      <c r="H47" s="290" t="n">
        <v>77350</v>
      </c>
      <c r="I47" s="290" t="n">
        <v>0</v>
      </c>
      <c r="J47" s="290" t="n">
        <v>77350</v>
      </c>
      <c r="K47" s="290" t="n">
        <v>77350</v>
      </c>
      <c r="L47" s="290" t="n">
        <v>0</v>
      </c>
      <c r="M47" s="290" t="n">
        <v>77350</v>
      </c>
      <c r="N47" s="270" t="str">
        <f aca="false">IF(L47&lt;&gt;0," EROARE"," ")</f>
        <v> </v>
      </c>
      <c r="O47" s="270" t="str">
        <f aca="false">IF(F47&lt;K47," EROARE"," ")</f>
        <v> </v>
      </c>
      <c r="P47" s="271" t="str">
        <f aca="false">IF(F47&lt;G47," EROARE"," ")</f>
        <v> </v>
      </c>
      <c r="Q47" s="271" t="str">
        <f aca="false">IF(E47&lt;H47," EROARE"," ")</f>
        <v> </v>
      </c>
      <c r="R47" s="271" t="str">
        <f aca="false">IF(D47&lt;J47," EROARE"," ")</f>
        <v> </v>
      </c>
      <c r="S47" s="270" t="str">
        <f aca="false">IF(G47&lt;K47," EROARE"," ")</f>
        <v> </v>
      </c>
      <c r="T47" s="273" t="str">
        <f aca="false">IF(H47&lt;K47," EROARE"," ")</f>
        <v> </v>
      </c>
      <c r="U47" s="287" t="str">
        <f aca="false">IF(L47&lt;&gt;0," EROARE"," ")</f>
        <v> </v>
      </c>
      <c r="V47" s="20"/>
      <c r="X47" s="2"/>
      <c r="Y47" s="2"/>
      <c r="Z47" s="2"/>
      <c r="AA47" s="2"/>
      <c r="AB47" s="2"/>
      <c r="AC47" s="2"/>
      <c r="AD47" s="2"/>
      <c r="AE47" s="2"/>
      <c r="AF47" s="2"/>
      <c r="AG47" s="2"/>
      <c r="AH47" s="2"/>
    </row>
    <row r="48" s="275" customFormat="true" ht="18" hidden="false" customHeight="false" outlineLevel="0" collapsed="false">
      <c r="A48" s="276" t="s">
        <v>448</v>
      </c>
      <c r="B48" s="277" t="s">
        <v>449</v>
      </c>
      <c r="C48" s="269" t="n">
        <v>129190</v>
      </c>
      <c r="D48" s="269" t="n">
        <v>129190</v>
      </c>
      <c r="E48" s="269" t="n">
        <v>129190</v>
      </c>
      <c r="F48" s="269" t="n">
        <v>129190</v>
      </c>
      <c r="G48" s="269" t="n">
        <v>129190</v>
      </c>
      <c r="H48" s="269" t="n">
        <v>125226</v>
      </c>
      <c r="I48" s="269" t="n">
        <v>0</v>
      </c>
      <c r="J48" s="269" t="n">
        <v>125226</v>
      </c>
      <c r="K48" s="269" t="n">
        <v>125226</v>
      </c>
      <c r="L48" s="269" t="n">
        <v>0</v>
      </c>
      <c r="M48" s="269" t="n">
        <v>129513</v>
      </c>
      <c r="N48" s="270" t="str">
        <f aca="false">IF(L48&lt;&gt;0," EROARE"," ")</f>
        <v> </v>
      </c>
      <c r="O48" s="270" t="str">
        <f aca="false">IF(F48&lt;K48," EROARE"," ")</f>
        <v> </v>
      </c>
      <c r="P48" s="271" t="str">
        <f aca="false">IF(F48&lt;G48," EROARE"," ")</f>
        <v> </v>
      </c>
      <c r="Q48" s="271" t="str">
        <f aca="false">IF(E48&lt;H48," EROARE"," ")</f>
        <v> </v>
      </c>
      <c r="R48" s="271" t="str">
        <f aca="false">IF(D48&lt;J48," EROARE"," ")</f>
        <v> </v>
      </c>
      <c r="S48" s="270" t="str">
        <f aca="false">IF(G48&lt;K48," EROARE"," ")</f>
        <v> </v>
      </c>
      <c r="T48" s="273" t="str">
        <f aca="false">IF(H48&lt;K48," EROARE"," ")</f>
        <v> </v>
      </c>
      <c r="U48" s="287" t="str">
        <f aca="false">IF(L48&lt;&gt;0," EROARE"," ")</f>
        <v> </v>
      </c>
      <c r="V48" s="97"/>
      <c r="X48" s="2"/>
      <c r="Y48" s="2"/>
      <c r="Z48" s="2"/>
      <c r="AA48" s="2"/>
      <c r="AB48" s="2"/>
      <c r="AC48" s="2"/>
      <c r="AD48" s="2"/>
      <c r="AE48" s="2"/>
      <c r="AF48" s="2"/>
      <c r="AG48" s="2"/>
      <c r="AH48" s="2"/>
    </row>
    <row r="49" s="291" customFormat="true" ht="18" hidden="false" customHeight="false" outlineLevel="0" collapsed="false">
      <c r="A49" s="288" t="s">
        <v>450</v>
      </c>
      <c r="B49" s="289" t="s">
        <v>451</v>
      </c>
      <c r="C49" s="290" t="n">
        <v>800</v>
      </c>
      <c r="D49" s="290" t="n">
        <v>800</v>
      </c>
      <c r="E49" s="290" t="n">
        <v>800</v>
      </c>
      <c r="F49" s="290" t="n">
        <v>800</v>
      </c>
      <c r="G49" s="290" t="n">
        <v>800</v>
      </c>
      <c r="H49" s="290" t="n">
        <v>709</v>
      </c>
      <c r="I49" s="290" t="n">
        <v>0</v>
      </c>
      <c r="J49" s="290" t="n">
        <v>709</v>
      </c>
      <c r="K49" s="290" t="n">
        <v>709</v>
      </c>
      <c r="L49" s="290" t="n">
        <v>0</v>
      </c>
      <c r="M49" s="290" t="n">
        <v>709</v>
      </c>
      <c r="N49" s="270" t="str">
        <f aca="false">IF(L49&lt;&gt;0," EROARE"," ")</f>
        <v> </v>
      </c>
      <c r="O49" s="270" t="str">
        <f aca="false">IF(F49&lt;K49," EROARE"," ")</f>
        <v> </v>
      </c>
      <c r="P49" s="271" t="str">
        <f aca="false">IF(F49&lt;G49," EROARE"," ")</f>
        <v> </v>
      </c>
      <c r="Q49" s="271" t="str">
        <f aca="false">IF(E49&lt;H49," EROARE"," ")</f>
        <v> </v>
      </c>
      <c r="R49" s="271" t="str">
        <f aca="false">IF(D49&lt;J49," EROARE"," ")</f>
        <v> </v>
      </c>
      <c r="S49" s="270" t="str">
        <f aca="false">IF(G49&lt;K49," EROARE"," ")</f>
        <v> </v>
      </c>
      <c r="T49" s="273" t="str">
        <f aca="false">IF(H49&lt;K49," EROARE"," ")</f>
        <v> </v>
      </c>
      <c r="U49" s="287" t="str">
        <f aca="false">IF(L49&lt;&gt;0," EROARE"," ")</f>
        <v> </v>
      </c>
      <c r="V49" s="20"/>
      <c r="X49" s="2"/>
      <c r="Y49" s="2"/>
      <c r="Z49" s="2"/>
      <c r="AA49" s="2"/>
      <c r="AB49" s="2"/>
      <c r="AC49" s="2"/>
      <c r="AD49" s="2"/>
      <c r="AE49" s="2"/>
      <c r="AF49" s="2"/>
      <c r="AG49" s="2"/>
      <c r="AH49" s="2"/>
    </row>
    <row r="50" s="291" customFormat="true" ht="18" hidden="false" customHeight="false" outlineLevel="0" collapsed="false">
      <c r="A50" s="288" t="s">
        <v>452</v>
      </c>
      <c r="B50" s="289" t="s">
        <v>453</v>
      </c>
      <c r="C50" s="290" t="n">
        <v>30</v>
      </c>
      <c r="D50" s="290" t="n">
        <v>30</v>
      </c>
      <c r="E50" s="290" t="n">
        <v>30</v>
      </c>
      <c r="F50" s="290" t="n">
        <v>30</v>
      </c>
      <c r="G50" s="290" t="n">
        <v>30</v>
      </c>
      <c r="H50" s="290" t="n">
        <v>23</v>
      </c>
      <c r="I50" s="290" t="n">
        <v>0</v>
      </c>
      <c r="J50" s="290" t="n">
        <v>23</v>
      </c>
      <c r="K50" s="290" t="n">
        <v>23</v>
      </c>
      <c r="L50" s="290" t="n">
        <v>0</v>
      </c>
      <c r="M50" s="290" t="n">
        <v>23</v>
      </c>
      <c r="N50" s="270" t="str">
        <f aca="false">IF(L50&lt;&gt;0," EROARE"," ")</f>
        <v> </v>
      </c>
      <c r="O50" s="270" t="str">
        <f aca="false">IF(F50&lt;K50," EROARE"," ")</f>
        <v> </v>
      </c>
      <c r="P50" s="271" t="str">
        <f aca="false">IF(F50&lt;G50," EROARE"," ")</f>
        <v> </v>
      </c>
      <c r="Q50" s="271" t="str">
        <f aca="false">IF(E50&lt;H50," EROARE"," ")</f>
        <v> </v>
      </c>
      <c r="R50" s="271" t="str">
        <f aca="false">IF(D50&lt;J50," EROARE"," ")</f>
        <v> </v>
      </c>
      <c r="S50" s="270" t="str">
        <f aca="false">IF(G50&lt;K50," EROARE"," ")</f>
        <v> </v>
      </c>
      <c r="T50" s="273" t="str">
        <f aca="false">IF(H50&lt;K50," EROARE"," ")</f>
        <v> </v>
      </c>
      <c r="U50" s="287" t="str">
        <f aca="false">IF(L50&lt;&gt;0," EROARE"," ")</f>
        <v> </v>
      </c>
      <c r="V50" s="20"/>
      <c r="X50" s="2"/>
      <c r="Y50" s="2"/>
      <c r="Z50" s="2"/>
      <c r="AA50" s="2"/>
      <c r="AB50" s="2"/>
      <c r="AC50" s="2"/>
      <c r="AD50" s="2"/>
      <c r="AE50" s="2"/>
      <c r="AF50" s="2"/>
      <c r="AG50" s="2"/>
      <c r="AH50" s="2"/>
    </row>
    <row r="51" s="291" customFormat="true" ht="18" hidden="false" customHeight="false" outlineLevel="0" collapsed="false">
      <c r="A51" s="288" t="s">
        <v>454</v>
      </c>
      <c r="B51" s="289" t="s">
        <v>455</v>
      </c>
      <c r="C51" s="290" t="n">
        <v>300</v>
      </c>
      <c r="D51" s="290" t="n">
        <v>300</v>
      </c>
      <c r="E51" s="290" t="n">
        <v>300</v>
      </c>
      <c r="F51" s="290" t="n">
        <v>300</v>
      </c>
      <c r="G51" s="290" t="n">
        <v>300</v>
      </c>
      <c r="H51" s="290" t="n">
        <v>234</v>
      </c>
      <c r="I51" s="290" t="n">
        <v>0</v>
      </c>
      <c r="J51" s="290" t="n">
        <v>234</v>
      </c>
      <c r="K51" s="290" t="n">
        <v>234</v>
      </c>
      <c r="L51" s="290" t="n">
        <v>0</v>
      </c>
      <c r="M51" s="290" t="n">
        <v>234</v>
      </c>
      <c r="N51" s="270" t="str">
        <f aca="false">IF(L51&lt;&gt;0," EROARE"," ")</f>
        <v> </v>
      </c>
      <c r="O51" s="270" t="str">
        <f aca="false">IF(F51&lt;K51," EROARE"," ")</f>
        <v> </v>
      </c>
      <c r="P51" s="271" t="str">
        <f aca="false">IF(F51&lt;G51," EROARE"," ")</f>
        <v> </v>
      </c>
      <c r="Q51" s="271" t="str">
        <f aca="false">IF(E51&lt;H51," EROARE"," ")</f>
        <v> </v>
      </c>
      <c r="R51" s="271" t="str">
        <f aca="false">IF(D51&lt;J51," EROARE"," ")</f>
        <v> </v>
      </c>
      <c r="S51" s="270" t="str">
        <f aca="false">IF(G51&lt;K51," EROARE"," ")</f>
        <v> </v>
      </c>
      <c r="T51" s="273" t="str">
        <f aca="false">IF(H51&lt;K51," EROARE"," ")</f>
        <v> </v>
      </c>
      <c r="U51" s="287" t="str">
        <f aca="false">IF(L51&lt;&gt;0," EROARE"," ")</f>
        <v> </v>
      </c>
      <c r="V51" s="20"/>
      <c r="X51" s="2"/>
      <c r="Y51" s="2"/>
      <c r="Z51" s="2"/>
      <c r="AA51" s="2"/>
      <c r="AB51" s="2"/>
      <c r="AC51" s="2"/>
      <c r="AD51" s="2"/>
      <c r="AE51" s="2"/>
      <c r="AF51" s="2"/>
      <c r="AG51" s="2"/>
      <c r="AH51" s="2"/>
    </row>
    <row r="52" s="291" customFormat="true" ht="18" hidden="false" customHeight="false" outlineLevel="0" collapsed="false">
      <c r="A52" s="288" t="s">
        <v>456</v>
      </c>
      <c r="B52" s="289" t="s">
        <v>457</v>
      </c>
      <c r="C52" s="290" t="n">
        <v>10</v>
      </c>
      <c r="D52" s="290" t="n">
        <v>10</v>
      </c>
      <c r="E52" s="290" t="n">
        <v>10</v>
      </c>
      <c r="F52" s="290" t="n">
        <v>10</v>
      </c>
      <c r="G52" s="290" t="n">
        <v>10</v>
      </c>
      <c r="H52" s="290" t="n">
        <v>7</v>
      </c>
      <c r="I52" s="290" t="n">
        <v>0</v>
      </c>
      <c r="J52" s="290" t="n">
        <v>7</v>
      </c>
      <c r="K52" s="290" t="n">
        <v>7</v>
      </c>
      <c r="L52" s="290" t="n">
        <v>0</v>
      </c>
      <c r="M52" s="290" t="n">
        <v>7</v>
      </c>
      <c r="N52" s="270" t="str">
        <f aca="false">IF(L52&lt;&gt;0," EROARE"," ")</f>
        <v> </v>
      </c>
      <c r="O52" s="270" t="str">
        <f aca="false">IF(F52&lt;K52," EROARE"," ")</f>
        <v> </v>
      </c>
      <c r="P52" s="271" t="str">
        <f aca="false">IF(F52&lt;G52," EROARE"," ")</f>
        <v> </v>
      </c>
      <c r="Q52" s="271" t="str">
        <f aca="false">IF(E52&lt;H52," EROARE"," ")</f>
        <v> </v>
      </c>
      <c r="R52" s="271" t="str">
        <f aca="false">IF(D52&lt;J52," EROARE"," ")</f>
        <v> </v>
      </c>
      <c r="S52" s="270" t="str">
        <f aca="false">IF(G52&lt;K52," EROARE"," ")</f>
        <v> </v>
      </c>
      <c r="T52" s="273" t="str">
        <f aca="false">IF(H52&lt;K52," EROARE"," ")</f>
        <v> </v>
      </c>
      <c r="U52" s="287" t="str">
        <f aca="false">IF(L52&lt;&gt;0," EROARE"," ")</f>
        <v> </v>
      </c>
      <c r="V52" s="20"/>
      <c r="X52" s="2"/>
      <c r="Y52" s="2"/>
      <c r="Z52" s="2"/>
      <c r="AA52" s="2"/>
      <c r="AB52" s="2"/>
      <c r="AC52" s="2"/>
      <c r="AD52" s="2"/>
      <c r="AE52" s="2"/>
      <c r="AF52" s="2"/>
      <c r="AG52" s="2"/>
      <c r="AH52" s="2"/>
    </row>
    <row r="53" s="291" customFormat="true" ht="18" hidden="false" customHeight="false" outlineLevel="0" collapsed="false">
      <c r="A53" s="288" t="s">
        <v>237</v>
      </c>
      <c r="B53" s="289" t="s">
        <v>458</v>
      </c>
      <c r="C53" s="290" t="n">
        <v>50</v>
      </c>
      <c r="D53" s="290" t="n">
        <v>50</v>
      </c>
      <c r="E53" s="290" t="n">
        <v>50</v>
      </c>
      <c r="F53" s="290" t="n">
        <v>50</v>
      </c>
      <c r="G53" s="290" t="n">
        <v>50</v>
      </c>
      <c r="H53" s="290" t="n">
        <v>38</v>
      </c>
      <c r="I53" s="290" t="n">
        <v>0</v>
      </c>
      <c r="J53" s="290" t="n">
        <v>38</v>
      </c>
      <c r="K53" s="290" t="n">
        <v>38</v>
      </c>
      <c r="L53" s="290" t="n">
        <v>0</v>
      </c>
      <c r="M53" s="290" t="n">
        <v>38</v>
      </c>
      <c r="N53" s="270" t="str">
        <f aca="false">IF(L53&lt;&gt;0," EROARE"," ")</f>
        <v> </v>
      </c>
      <c r="O53" s="270" t="str">
        <f aca="false">IF(F53&lt;K53," EROARE"," ")</f>
        <v> </v>
      </c>
      <c r="P53" s="271" t="str">
        <f aca="false">IF(F53&lt;G53," EROARE"," ")</f>
        <v> </v>
      </c>
      <c r="Q53" s="271" t="str">
        <f aca="false">IF(E53&lt;H53," EROARE"," ")</f>
        <v> </v>
      </c>
      <c r="R53" s="271" t="str">
        <f aca="false">IF(D53&lt;J53," EROARE"," ")</f>
        <v> </v>
      </c>
      <c r="S53" s="270" t="str">
        <f aca="false">IF(G53&lt;K53," EROARE"," ")</f>
        <v> </v>
      </c>
      <c r="T53" s="273" t="str">
        <f aca="false">IF(H53&lt;K53," EROARE"," ")</f>
        <v> </v>
      </c>
      <c r="U53" s="287" t="str">
        <f aca="false">IF(L53&lt;&gt;0," EROARE"," ")</f>
        <v> </v>
      </c>
      <c r="V53" s="20"/>
      <c r="X53" s="2"/>
      <c r="Y53" s="2"/>
      <c r="Z53" s="2"/>
      <c r="AA53" s="2"/>
      <c r="AB53" s="2"/>
      <c r="AC53" s="2"/>
      <c r="AD53" s="2"/>
      <c r="AE53" s="2"/>
      <c r="AF53" s="2"/>
      <c r="AG53" s="2"/>
      <c r="AH53" s="2"/>
    </row>
    <row r="54" s="291" customFormat="true" ht="18" hidden="false" customHeight="false" outlineLevel="0" collapsed="false">
      <c r="A54" s="288" t="s">
        <v>459</v>
      </c>
      <c r="B54" s="297" t="s">
        <v>460</v>
      </c>
      <c r="C54" s="290" t="n">
        <v>128000</v>
      </c>
      <c r="D54" s="290" t="n">
        <v>128000</v>
      </c>
      <c r="E54" s="290" t="n">
        <v>128000</v>
      </c>
      <c r="F54" s="290" t="n">
        <v>128000</v>
      </c>
      <c r="G54" s="290" t="n">
        <v>128000</v>
      </c>
      <c r="H54" s="290" t="n">
        <v>124215</v>
      </c>
      <c r="I54" s="290" t="n">
        <v>0</v>
      </c>
      <c r="J54" s="290" t="n">
        <v>124215</v>
      </c>
      <c r="K54" s="290" t="n">
        <v>124215</v>
      </c>
      <c r="L54" s="290" t="n">
        <v>0</v>
      </c>
      <c r="M54" s="290" t="n">
        <v>128502</v>
      </c>
      <c r="N54" s="270" t="str">
        <f aca="false">IF(L54&lt;&gt;0," EROARE"," ")</f>
        <v> </v>
      </c>
      <c r="O54" s="270" t="str">
        <f aca="false">IF(F54&lt;K54," EROARE"," ")</f>
        <v> </v>
      </c>
      <c r="P54" s="271" t="str">
        <f aca="false">IF(F54&lt;G54," EROARE"," ")</f>
        <v> </v>
      </c>
      <c r="Q54" s="271" t="str">
        <f aca="false">IF(E54&lt;H54," EROARE"," ")</f>
        <v> </v>
      </c>
      <c r="R54" s="271" t="str">
        <f aca="false">IF(D54&lt;J54," EROARE"," ")</f>
        <v> </v>
      </c>
      <c r="S54" s="270" t="str">
        <f aca="false">IF(G54&lt;K54," EROARE"," ")</f>
        <v> </v>
      </c>
      <c r="T54" s="273" t="str">
        <f aca="false">IF(H54&lt;K54," EROARE"," ")</f>
        <v> </v>
      </c>
      <c r="U54" s="287" t="str">
        <f aca="false">IF(L54&lt;&gt;0," EROARE"," ")</f>
        <v> </v>
      </c>
      <c r="V54" s="20"/>
      <c r="X54" s="2"/>
      <c r="Y54" s="2"/>
      <c r="Z54" s="2"/>
      <c r="AA54" s="2"/>
      <c r="AB54" s="2"/>
      <c r="AC54" s="2"/>
      <c r="AD54" s="2"/>
      <c r="AE54" s="2"/>
      <c r="AF54" s="2"/>
      <c r="AG54" s="2"/>
      <c r="AH54" s="2"/>
    </row>
    <row r="55" s="291" customFormat="true" ht="18" hidden="false" customHeight="false" outlineLevel="0" collapsed="false">
      <c r="A55" s="293" t="s">
        <v>443</v>
      </c>
      <c r="B55" s="297"/>
      <c r="C55" s="290"/>
      <c r="D55" s="290"/>
      <c r="E55" s="290"/>
      <c r="F55" s="290"/>
      <c r="G55" s="290" t="n">
        <v>0</v>
      </c>
      <c r="H55" s="290" t="n">
        <v>0</v>
      </c>
      <c r="I55" s="290" t="n">
        <v>0</v>
      </c>
      <c r="J55" s="290" t="n">
        <v>0</v>
      </c>
      <c r="K55" s="290" t="n">
        <v>0</v>
      </c>
      <c r="L55" s="290" t="n">
        <v>0</v>
      </c>
      <c r="M55" s="290"/>
      <c r="N55" s="270" t="str">
        <f aca="false">IF(L55&lt;&gt;0," EROARE"," ")</f>
        <v> </v>
      </c>
      <c r="O55" s="270" t="str">
        <f aca="false">IF(F55&lt;K55," EROARE"," ")</f>
        <v> </v>
      </c>
      <c r="P55" s="271" t="str">
        <f aca="false">IF(F55&lt;G55," EROARE"," ")</f>
        <v> </v>
      </c>
      <c r="Q55" s="271" t="str">
        <f aca="false">IF(E55&lt;H55," EROARE"," ")</f>
        <v> </v>
      </c>
      <c r="R55" s="271" t="str">
        <f aca="false">IF(D55&lt;J55," EROARE"," ")</f>
        <v> </v>
      </c>
      <c r="S55" s="270" t="str">
        <f aca="false">IF(G55&lt;K55," EROARE"," ")</f>
        <v> </v>
      </c>
      <c r="T55" s="273"/>
      <c r="U55" s="287" t="str">
        <f aca="false">IF(L55&lt;&gt;0," EROARE"," ")</f>
        <v> </v>
      </c>
      <c r="V55" s="20"/>
      <c r="X55" s="2"/>
      <c r="Y55" s="2"/>
      <c r="Z55" s="2"/>
      <c r="AA55" s="2"/>
      <c r="AB55" s="2"/>
      <c r="AC55" s="2"/>
      <c r="AD55" s="2"/>
      <c r="AE55" s="2"/>
      <c r="AF55" s="2"/>
      <c r="AG55" s="2"/>
      <c r="AH55" s="2"/>
    </row>
    <row r="56" s="291" customFormat="true" ht="18" hidden="false" customHeight="false" outlineLevel="0" collapsed="false">
      <c r="A56" s="288" t="s">
        <v>461</v>
      </c>
      <c r="B56" s="297" t="s">
        <v>462</v>
      </c>
      <c r="C56" s="290"/>
      <c r="D56" s="290"/>
      <c r="E56" s="290"/>
      <c r="F56" s="290"/>
      <c r="G56" s="290" t="n">
        <v>0</v>
      </c>
      <c r="H56" s="290" t="n">
        <v>0</v>
      </c>
      <c r="I56" s="290" t="n">
        <v>0</v>
      </c>
      <c r="J56" s="290" t="n">
        <v>0</v>
      </c>
      <c r="K56" s="290" t="n">
        <v>0</v>
      </c>
      <c r="L56" s="290" t="n">
        <v>0</v>
      </c>
      <c r="M56" s="290"/>
      <c r="N56" s="270" t="str">
        <f aca="false">IF(L56&lt;&gt;0," EROARE"," ")</f>
        <v> </v>
      </c>
      <c r="O56" s="270" t="str">
        <f aca="false">IF(F56&lt;K56," EROARE"," ")</f>
        <v> </v>
      </c>
      <c r="P56" s="271" t="str">
        <f aca="false">IF(F56&lt;G56," EROARE"," ")</f>
        <v> </v>
      </c>
      <c r="Q56" s="271" t="str">
        <f aca="false">IF(E56&lt;H56," EROARE"," ")</f>
        <v> </v>
      </c>
      <c r="R56" s="271" t="str">
        <f aca="false">IF(D56&lt;J56," EROARE"," ")</f>
        <v> </v>
      </c>
      <c r="S56" s="270" t="str">
        <f aca="false">IF(G56&lt;K56," EROARE"," ")</f>
        <v> </v>
      </c>
      <c r="T56" s="273" t="str">
        <f aca="false">IF(H56&lt;K56," EROARE"," ")</f>
        <v> </v>
      </c>
      <c r="U56" s="287" t="str">
        <f aca="false">IF(L56&lt;&gt;0," EROARE"," ")</f>
        <v> </v>
      </c>
      <c r="V56" s="20"/>
      <c r="X56" s="2"/>
      <c r="Y56" s="2"/>
      <c r="Z56" s="2"/>
      <c r="AA56" s="2"/>
      <c r="AB56" s="2"/>
      <c r="AC56" s="2"/>
      <c r="AD56" s="2"/>
      <c r="AE56" s="2"/>
      <c r="AF56" s="2"/>
      <c r="AG56" s="2"/>
      <c r="AH56" s="2"/>
    </row>
    <row r="57" s="275" customFormat="true" ht="18" hidden="false" customHeight="false" outlineLevel="0" collapsed="false">
      <c r="A57" s="276" t="s">
        <v>389</v>
      </c>
      <c r="B57" s="277" t="s">
        <v>463</v>
      </c>
      <c r="C57" s="269" t="n">
        <v>302447300</v>
      </c>
      <c r="D57" s="269" t="n">
        <v>603667240</v>
      </c>
      <c r="E57" s="269" t="n">
        <v>293742950</v>
      </c>
      <c r="F57" s="269" t="n">
        <v>592541210</v>
      </c>
      <c r="G57" s="269" t="n">
        <v>591561369</v>
      </c>
      <c r="H57" s="269" t="n">
        <v>714292329</v>
      </c>
      <c r="I57" s="269" t="n">
        <v>114951050</v>
      </c>
      <c r="J57" s="269" t="n">
        <v>599341279</v>
      </c>
      <c r="K57" s="269" t="n">
        <v>591559749</v>
      </c>
      <c r="L57" s="269" t="n">
        <v>122732580</v>
      </c>
      <c r="M57" s="269" t="n">
        <v>599451359</v>
      </c>
      <c r="N57" s="286"/>
      <c r="O57" s="286" t="e">
        <f aca="false">IF(#REF!&lt;&gt;#REF!," EROARE"," ")</f>
        <v>#REF!</v>
      </c>
      <c r="P57" s="286" t="e">
        <f aca="false">IF(#REF!+#REF!+#REF!&lt;&gt;#REF!+#REF!+M119+#REF!+#REF!+#REF!+#REF!+#REF!+#REF!," EROARE"," ")</f>
        <v>#REF!</v>
      </c>
      <c r="Q57" s="271"/>
      <c r="R57" s="271" t="str">
        <f aca="false">IF(D57&lt;J57," EROARE"," ")</f>
        <v> </v>
      </c>
      <c r="S57" s="270" t="str">
        <f aca="false">IF(G57&lt;K57," EROARE"," ")</f>
        <v> </v>
      </c>
      <c r="T57" s="270" t="str">
        <f aca="false">IF(H57&lt;K57," EROARE"," ")</f>
        <v> </v>
      </c>
      <c r="U57" s="274" t="str">
        <f aca="false">IF(L57&lt;0," EROARE"," ")</f>
        <v> </v>
      </c>
      <c r="V57" s="97"/>
      <c r="X57" s="2"/>
      <c r="Y57" s="2"/>
      <c r="Z57" s="2"/>
      <c r="AA57" s="2"/>
      <c r="AB57" s="2"/>
      <c r="AC57" s="2"/>
      <c r="AD57" s="2"/>
      <c r="AE57" s="2"/>
      <c r="AF57" s="2"/>
      <c r="AG57" s="2"/>
      <c r="AH57" s="2"/>
    </row>
    <row r="58" s="275" customFormat="true" ht="18" hidden="false" customHeight="false" outlineLevel="0" collapsed="false">
      <c r="A58" s="276" t="s">
        <v>464</v>
      </c>
      <c r="B58" s="277" t="s">
        <v>465</v>
      </c>
      <c r="C58" s="269" t="n">
        <v>302409300</v>
      </c>
      <c r="D58" s="269" t="n">
        <v>603636690</v>
      </c>
      <c r="E58" s="269" t="n">
        <v>293704950</v>
      </c>
      <c r="F58" s="269" t="n">
        <v>592510660</v>
      </c>
      <c r="G58" s="269" t="n">
        <v>591532709</v>
      </c>
      <c r="H58" s="269" t="n">
        <v>714263669</v>
      </c>
      <c r="I58" s="269" t="n">
        <v>114951050</v>
      </c>
      <c r="J58" s="269" t="n">
        <v>599312619</v>
      </c>
      <c r="K58" s="269" t="n">
        <v>591531089</v>
      </c>
      <c r="L58" s="269" t="n">
        <v>122732580</v>
      </c>
      <c r="M58" s="269" t="n">
        <v>599410513</v>
      </c>
      <c r="N58" s="270"/>
      <c r="O58" s="270" t="str">
        <f aca="false">IF(F58&lt;K58," EROARE"," ")</f>
        <v> </v>
      </c>
      <c r="P58" s="271" t="str">
        <f aca="false">IF(F58&lt;G58," EROARE"," ")</f>
        <v> </v>
      </c>
      <c r="Q58" s="271"/>
      <c r="R58" s="271" t="str">
        <f aca="false">IF(D58&lt;J58," EROARE"," ")</f>
        <v> </v>
      </c>
      <c r="S58" s="270" t="str">
        <f aca="false">IF(G58&lt;K58," EROARE"," ")</f>
        <v> </v>
      </c>
      <c r="T58" s="270" t="str">
        <f aca="false">IF(H58&lt;K58," EROARE"," ")</f>
        <v> </v>
      </c>
      <c r="U58" s="274" t="str">
        <f aca="false">IF(L58&lt;0," EROARE"," ")</f>
        <v> </v>
      </c>
      <c r="V58" s="97"/>
      <c r="X58" s="2"/>
      <c r="Y58" s="2"/>
      <c r="Z58" s="2"/>
      <c r="AA58" s="2"/>
      <c r="AB58" s="2"/>
      <c r="AC58" s="2"/>
      <c r="AD58" s="2"/>
      <c r="AE58" s="2"/>
      <c r="AF58" s="2"/>
      <c r="AG58" s="2"/>
      <c r="AH58" s="2"/>
    </row>
    <row r="59" s="291" customFormat="true" ht="18" hidden="false" customHeight="false" outlineLevel="0" collapsed="false">
      <c r="A59" s="288" t="s">
        <v>466</v>
      </c>
      <c r="B59" s="289" t="s">
        <v>467</v>
      </c>
      <c r="C59" s="290" t="n">
        <v>53000</v>
      </c>
      <c r="D59" s="290" t="n">
        <v>45220</v>
      </c>
      <c r="E59" s="290" t="n">
        <v>53000</v>
      </c>
      <c r="F59" s="290" t="n">
        <v>45220</v>
      </c>
      <c r="G59" s="290" t="n">
        <v>45215</v>
      </c>
      <c r="H59" s="290" t="n">
        <v>45215</v>
      </c>
      <c r="I59" s="290" t="n">
        <v>0</v>
      </c>
      <c r="J59" s="290" t="n">
        <v>45215</v>
      </c>
      <c r="K59" s="290" t="n">
        <v>45215</v>
      </c>
      <c r="L59" s="290" t="n">
        <v>0</v>
      </c>
      <c r="M59" s="290" t="n">
        <v>51446</v>
      </c>
      <c r="N59" s="270"/>
      <c r="O59" s="270" t="str">
        <f aca="false">IF(F59&lt;K59," EROARE"," ")</f>
        <v> </v>
      </c>
      <c r="P59" s="271" t="str">
        <f aca="false">IF(F59&lt;G59," EROARE"," ")</f>
        <v> </v>
      </c>
      <c r="Q59" s="271" t="str">
        <f aca="false">IF(E59&lt;H59," EROARE"," ")</f>
        <v> </v>
      </c>
      <c r="R59" s="271" t="str">
        <f aca="false">IF(D59&lt;J59," EROARE"," ")</f>
        <v> </v>
      </c>
      <c r="S59" s="270" t="str">
        <f aca="false">IF(G59&lt;K59," EROARE"," ")</f>
        <v> </v>
      </c>
      <c r="T59" s="270" t="str">
        <f aca="false">IF(H59&lt;K59," EROARE"," ")</f>
        <v> </v>
      </c>
      <c r="U59" s="274" t="str">
        <f aca="false">IF(L59&lt;0," EROARE"," ")</f>
        <v> </v>
      </c>
      <c r="V59" s="20"/>
      <c r="X59" s="2"/>
      <c r="Y59" s="2"/>
      <c r="Z59" s="2"/>
      <c r="AA59" s="2"/>
      <c r="AB59" s="2"/>
      <c r="AC59" s="2"/>
      <c r="AD59" s="2"/>
      <c r="AE59" s="2"/>
      <c r="AF59" s="2"/>
      <c r="AG59" s="2"/>
      <c r="AH59" s="2"/>
    </row>
    <row r="60" s="291" customFormat="true" ht="18" hidden="false" customHeight="false" outlineLevel="0" collapsed="false">
      <c r="A60" s="288" t="s">
        <v>468</v>
      </c>
      <c r="B60" s="289" t="s">
        <v>469</v>
      </c>
      <c r="C60" s="290" t="n">
        <v>4870</v>
      </c>
      <c r="D60" s="290" t="n">
        <v>4870</v>
      </c>
      <c r="E60" s="290" t="n">
        <v>4870</v>
      </c>
      <c r="F60" s="290" t="n">
        <v>4870</v>
      </c>
      <c r="G60" s="290" t="n">
        <v>4865</v>
      </c>
      <c r="H60" s="290" t="n">
        <v>4865</v>
      </c>
      <c r="I60" s="290" t="n">
        <v>0</v>
      </c>
      <c r="J60" s="290" t="n">
        <v>4865</v>
      </c>
      <c r="K60" s="290" t="n">
        <v>4865</v>
      </c>
      <c r="L60" s="290" t="n">
        <v>0</v>
      </c>
      <c r="M60" s="290" t="n">
        <v>4525</v>
      </c>
      <c r="N60" s="270"/>
      <c r="O60" s="270" t="str">
        <f aca="false">IF(F60&lt;K60," EROARE"," ")</f>
        <v> </v>
      </c>
      <c r="P60" s="271" t="str">
        <f aca="false">IF(F60&lt;G60," EROARE"," ")</f>
        <v> </v>
      </c>
      <c r="Q60" s="271" t="str">
        <f aca="false">IF(E60&lt;H60," EROARE"," ")</f>
        <v> </v>
      </c>
      <c r="R60" s="271" t="str">
        <f aca="false">IF(D60&lt;J60," EROARE"," ")</f>
        <v> </v>
      </c>
      <c r="S60" s="270" t="str">
        <f aca="false">IF(G60&lt;K60," EROARE"," ")</f>
        <v> </v>
      </c>
      <c r="T60" s="270" t="str">
        <f aca="false">IF(H60&lt;K60," EROARE"," ")</f>
        <v> </v>
      </c>
      <c r="U60" s="274" t="str">
        <f aca="false">IF(L60&lt;0," EROARE"," ")</f>
        <v> </v>
      </c>
      <c r="V60" s="20"/>
      <c r="X60" s="2"/>
      <c r="Y60" s="2"/>
      <c r="Z60" s="2"/>
      <c r="AA60" s="2"/>
      <c r="AB60" s="2"/>
      <c r="AC60" s="2"/>
      <c r="AD60" s="2"/>
      <c r="AE60" s="2"/>
      <c r="AF60" s="2"/>
      <c r="AG60" s="2"/>
      <c r="AH60" s="2"/>
    </row>
    <row r="61" s="291" customFormat="true" ht="18" hidden="false" customHeight="false" outlineLevel="0" collapsed="false">
      <c r="A61" s="288" t="s">
        <v>470</v>
      </c>
      <c r="B61" s="289" t="s">
        <v>471</v>
      </c>
      <c r="C61" s="290" t="n">
        <v>78000</v>
      </c>
      <c r="D61" s="290" t="n">
        <v>72410</v>
      </c>
      <c r="E61" s="290" t="n">
        <v>78000</v>
      </c>
      <c r="F61" s="290" t="n">
        <v>72410</v>
      </c>
      <c r="G61" s="290" t="n">
        <v>66429</v>
      </c>
      <c r="H61" s="290" t="n">
        <v>66429</v>
      </c>
      <c r="I61" s="290" t="n">
        <v>0</v>
      </c>
      <c r="J61" s="290" t="n">
        <v>66429</v>
      </c>
      <c r="K61" s="290" t="n">
        <v>66429</v>
      </c>
      <c r="L61" s="290" t="n">
        <v>0</v>
      </c>
      <c r="M61" s="290" t="n">
        <v>69484</v>
      </c>
      <c r="N61" s="270"/>
      <c r="O61" s="270" t="str">
        <f aca="false">IF(F61&lt;K61," EROARE"," ")</f>
        <v> </v>
      </c>
      <c r="P61" s="271" t="str">
        <f aca="false">IF(F61&lt;G61," EROARE"," ")</f>
        <v> </v>
      </c>
      <c r="Q61" s="271" t="str">
        <f aca="false">IF(E61&lt;H61," EROARE"," ")</f>
        <v> </v>
      </c>
      <c r="R61" s="271" t="str">
        <f aca="false">IF(D61&lt;J61," EROARE"," ")</f>
        <v> </v>
      </c>
      <c r="S61" s="270" t="str">
        <f aca="false">IF(G61&lt;K61," EROARE"," ")</f>
        <v> </v>
      </c>
      <c r="T61" s="273" t="str">
        <f aca="false">IF(H61&lt;K61," EROARE"," ")</f>
        <v> </v>
      </c>
      <c r="U61" s="287" t="str">
        <f aca="false">IF(L61&lt;&gt;0," EROARE"," ")</f>
        <v> </v>
      </c>
      <c r="V61" s="20"/>
      <c r="X61" s="2"/>
      <c r="Y61" s="2"/>
      <c r="Z61" s="2"/>
      <c r="AA61" s="2"/>
      <c r="AB61" s="2"/>
      <c r="AC61" s="2"/>
      <c r="AD61" s="2"/>
      <c r="AE61" s="2"/>
      <c r="AF61" s="2"/>
      <c r="AG61" s="2"/>
      <c r="AH61" s="2"/>
    </row>
    <row r="62" s="291" customFormat="true" ht="18" hidden="false" customHeight="false" outlineLevel="0" collapsed="false">
      <c r="A62" s="288" t="s">
        <v>472</v>
      </c>
      <c r="B62" s="289" t="s">
        <v>473</v>
      </c>
      <c r="C62" s="290" t="n">
        <v>9000</v>
      </c>
      <c r="D62" s="290" t="n">
        <v>9000</v>
      </c>
      <c r="E62" s="290" t="n">
        <v>9000</v>
      </c>
      <c r="F62" s="290" t="n">
        <v>9000</v>
      </c>
      <c r="G62" s="290" t="n">
        <v>7028</v>
      </c>
      <c r="H62" s="290" t="n">
        <v>7028</v>
      </c>
      <c r="I62" s="290" t="n">
        <v>0</v>
      </c>
      <c r="J62" s="290" t="n">
        <v>7028</v>
      </c>
      <c r="K62" s="290" t="n">
        <v>7028</v>
      </c>
      <c r="L62" s="290" t="n">
        <v>0</v>
      </c>
      <c r="M62" s="290" t="n">
        <v>8900</v>
      </c>
      <c r="N62" s="270"/>
      <c r="O62" s="270" t="str">
        <f aca="false">IF(F62&lt;K62," EROARE"," ")</f>
        <v> </v>
      </c>
      <c r="P62" s="271" t="str">
        <f aca="false">IF(F62&lt;G62," EROARE"," ")</f>
        <v> </v>
      </c>
      <c r="Q62" s="271" t="str">
        <f aca="false">IF(E62&lt;H62," EROARE"," ")</f>
        <v> </v>
      </c>
      <c r="R62" s="271" t="str">
        <f aca="false">IF(D62&lt;J62," EROARE"," ")</f>
        <v> </v>
      </c>
      <c r="S62" s="270" t="str">
        <f aca="false">IF(G62&lt;K62," EROARE"," ")</f>
        <v> </v>
      </c>
      <c r="T62" s="273" t="str">
        <f aca="false">IF(H62&lt;K62," EROARE"," ")</f>
        <v> </v>
      </c>
      <c r="U62" s="287" t="str">
        <f aca="false">IF(L62&lt;&gt;0," EROARE"," ")</f>
        <v> </v>
      </c>
      <c r="V62" s="20"/>
      <c r="X62" s="2"/>
      <c r="Y62" s="2"/>
      <c r="Z62" s="2"/>
      <c r="AA62" s="2"/>
      <c r="AB62" s="2"/>
      <c r="AC62" s="2"/>
      <c r="AD62" s="2"/>
      <c r="AE62" s="2"/>
      <c r="AF62" s="2"/>
      <c r="AG62" s="2"/>
      <c r="AH62" s="2"/>
    </row>
    <row r="63" s="291" customFormat="true" ht="18" hidden="false" customHeight="false" outlineLevel="0" collapsed="false">
      <c r="A63" s="288" t="s">
        <v>474</v>
      </c>
      <c r="B63" s="289" t="s">
        <v>475</v>
      </c>
      <c r="C63" s="290" t="n">
        <v>6000</v>
      </c>
      <c r="D63" s="290" t="n">
        <v>6000</v>
      </c>
      <c r="E63" s="290" t="n">
        <v>6000</v>
      </c>
      <c r="F63" s="290" t="n">
        <v>6000</v>
      </c>
      <c r="G63" s="290" t="n">
        <v>6000</v>
      </c>
      <c r="H63" s="290" t="n">
        <v>6000</v>
      </c>
      <c r="I63" s="290" t="n">
        <v>0</v>
      </c>
      <c r="J63" s="290" t="n">
        <v>6000</v>
      </c>
      <c r="K63" s="290" t="n">
        <v>6000</v>
      </c>
      <c r="L63" s="290" t="n">
        <v>0</v>
      </c>
      <c r="M63" s="290" t="n">
        <v>9550</v>
      </c>
      <c r="N63" s="270"/>
      <c r="O63" s="270" t="str">
        <f aca="false">IF(F63&lt;K63," EROARE"," ")</f>
        <v> </v>
      </c>
      <c r="P63" s="271" t="str">
        <f aca="false">IF(F63&lt;G63," EROARE"," ")</f>
        <v> </v>
      </c>
      <c r="Q63" s="271" t="str">
        <f aca="false">IF(E63&lt;H63," EROARE"," ")</f>
        <v> </v>
      </c>
      <c r="R63" s="271" t="str">
        <f aca="false">IF(D63&lt;J63," EROARE"," ")</f>
        <v> </v>
      </c>
      <c r="S63" s="270" t="str">
        <f aca="false">IF(G63&lt;K63," EROARE"," ")</f>
        <v> </v>
      </c>
      <c r="T63" s="270" t="str">
        <f aca="false">IF(H63&lt;K63," EROARE"," ")</f>
        <v> </v>
      </c>
      <c r="U63" s="274" t="str">
        <f aca="false">IF(L63&lt;0," EROARE"," ")</f>
        <v> </v>
      </c>
      <c r="V63" s="20"/>
      <c r="X63" s="2"/>
      <c r="Y63" s="2"/>
      <c r="Z63" s="2"/>
      <c r="AA63" s="2"/>
      <c r="AB63" s="2"/>
      <c r="AC63" s="2"/>
      <c r="AD63" s="2"/>
      <c r="AE63" s="2"/>
      <c r="AF63" s="2"/>
      <c r="AG63" s="2"/>
      <c r="AH63" s="2"/>
    </row>
    <row r="64" s="291" customFormat="true" ht="18" hidden="false" customHeight="false" outlineLevel="0" collapsed="false">
      <c r="A64" s="288" t="s">
        <v>476</v>
      </c>
      <c r="B64" s="289" t="s">
        <v>477</v>
      </c>
      <c r="C64" s="290" t="n">
        <v>5000</v>
      </c>
      <c r="D64" s="290" t="n">
        <v>3500</v>
      </c>
      <c r="E64" s="290" t="n">
        <v>5000</v>
      </c>
      <c r="F64" s="290" t="n">
        <v>3500</v>
      </c>
      <c r="G64" s="290" t="n">
        <v>3298</v>
      </c>
      <c r="H64" s="290" t="n">
        <v>3298</v>
      </c>
      <c r="I64" s="290" t="n">
        <v>0</v>
      </c>
      <c r="J64" s="290" t="n">
        <v>3298</v>
      </c>
      <c r="K64" s="290" t="n">
        <v>3298</v>
      </c>
      <c r="L64" s="290" t="n">
        <v>0</v>
      </c>
      <c r="M64" s="290" t="n">
        <v>3303</v>
      </c>
      <c r="N64" s="270"/>
      <c r="O64" s="270" t="str">
        <f aca="false">IF(F64&lt;K64," EROARE"," ")</f>
        <v> </v>
      </c>
      <c r="P64" s="271" t="str">
        <f aca="false">IF(F64&lt;G64," EROARE"," ")</f>
        <v> </v>
      </c>
      <c r="Q64" s="271" t="str">
        <f aca="false">IF(E64&lt;H64," EROARE"," ")</f>
        <v> </v>
      </c>
      <c r="R64" s="271" t="str">
        <f aca="false">IF(D64&lt;J64," EROARE"," ")</f>
        <v> </v>
      </c>
      <c r="S64" s="270" t="str">
        <f aca="false">IF(G64&lt;K64," EROARE"," ")</f>
        <v> </v>
      </c>
      <c r="T64" s="270" t="str">
        <f aca="false">IF(H64&lt;K64," EROARE"," ")</f>
        <v> </v>
      </c>
      <c r="U64" s="274" t="str">
        <f aca="false">IF(L64&lt;0," EROARE"," ")</f>
        <v> </v>
      </c>
      <c r="V64" s="20"/>
      <c r="X64" s="2"/>
      <c r="Y64" s="2"/>
      <c r="Z64" s="2"/>
      <c r="AA64" s="2"/>
      <c r="AB64" s="2"/>
      <c r="AC64" s="2"/>
      <c r="AD64" s="2"/>
      <c r="AE64" s="2"/>
      <c r="AF64" s="2"/>
      <c r="AG64" s="2"/>
      <c r="AH64" s="2"/>
    </row>
    <row r="65" s="291" customFormat="true" ht="18" hidden="false" customHeight="false" outlineLevel="0" collapsed="false">
      <c r="A65" s="288" t="s">
        <v>478</v>
      </c>
      <c r="B65" s="289" t="s">
        <v>479</v>
      </c>
      <c r="C65" s="290" t="n">
        <v>46000</v>
      </c>
      <c r="D65" s="290" t="n">
        <v>48700</v>
      </c>
      <c r="E65" s="290" t="n">
        <v>46000</v>
      </c>
      <c r="F65" s="290" t="n">
        <v>48700</v>
      </c>
      <c r="G65" s="290" t="n">
        <v>48440</v>
      </c>
      <c r="H65" s="290" t="n">
        <v>48440</v>
      </c>
      <c r="I65" s="290" t="n">
        <v>0</v>
      </c>
      <c r="J65" s="290" t="n">
        <v>48440</v>
      </c>
      <c r="K65" s="290" t="n">
        <v>48440</v>
      </c>
      <c r="L65" s="290" t="n">
        <v>0</v>
      </c>
      <c r="M65" s="290" t="n">
        <v>48092</v>
      </c>
      <c r="N65" s="270"/>
      <c r="O65" s="270" t="str">
        <f aca="false">IF(F65&lt;K65," EROARE"," ")</f>
        <v> </v>
      </c>
      <c r="P65" s="271" t="str">
        <f aca="false">IF(F65&lt;G65," EROARE"," ")</f>
        <v> </v>
      </c>
      <c r="Q65" s="271" t="str">
        <f aca="false">IF(E65&lt;H65," EROARE"," ")</f>
        <v> EROARE</v>
      </c>
      <c r="R65" s="271" t="str">
        <f aca="false">IF(D65&lt;J65," EROARE"," ")</f>
        <v> </v>
      </c>
      <c r="S65" s="270" t="str">
        <f aca="false">IF(G65&lt;K65," EROARE"," ")</f>
        <v> </v>
      </c>
      <c r="T65" s="298" t="str">
        <f aca="false">IF(H65&lt;K65," EROARE"," ")</f>
        <v> </v>
      </c>
      <c r="U65" s="274"/>
      <c r="V65" s="20"/>
      <c r="X65" s="2"/>
      <c r="Y65" s="2"/>
      <c r="Z65" s="2"/>
      <c r="AA65" s="2"/>
      <c r="AB65" s="2"/>
      <c r="AC65" s="2"/>
      <c r="AD65" s="2"/>
      <c r="AE65" s="2"/>
      <c r="AF65" s="2"/>
      <c r="AG65" s="2"/>
      <c r="AH65" s="2"/>
    </row>
    <row r="66" s="275" customFormat="true" ht="18" hidden="false" customHeight="false" outlineLevel="0" collapsed="false">
      <c r="A66" s="276" t="s">
        <v>480</v>
      </c>
      <c r="B66" s="277" t="s">
        <v>481</v>
      </c>
      <c r="C66" s="269" t="n">
        <v>301932430</v>
      </c>
      <c r="D66" s="269" t="n">
        <v>603117790</v>
      </c>
      <c r="E66" s="269" t="n">
        <v>293228080</v>
      </c>
      <c r="F66" s="269" t="n">
        <v>591991760</v>
      </c>
      <c r="G66" s="269" t="n">
        <v>591031095</v>
      </c>
      <c r="H66" s="269" t="n">
        <v>713760184</v>
      </c>
      <c r="I66" s="269" t="n">
        <v>114949179</v>
      </c>
      <c r="J66" s="269" t="n">
        <v>598811005</v>
      </c>
      <c r="K66" s="269" t="n">
        <v>591029475</v>
      </c>
      <c r="L66" s="269" t="n">
        <v>122730709</v>
      </c>
      <c r="M66" s="269" t="n">
        <v>598890598</v>
      </c>
      <c r="N66" s="270"/>
      <c r="O66" s="270" t="str">
        <f aca="false">IF(F66&lt;K66," EROARE"," ")</f>
        <v> </v>
      </c>
      <c r="P66" s="271" t="str">
        <f aca="false">IF(F66&lt;G66," EROARE"," ")</f>
        <v> </v>
      </c>
      <c r="Q66" s="271"/>
      <c r="R66" s="271" t="str">
        <f aca="false">IF(D66&lt;J66," EROARE"," ")</f>
        <v> </v>
      </c>
      <c r="S66" s="270" t="str">
        <f aca="false">IF(G66&lt;K66," EROARE"," ")</f>
        <v> </v>
      </c>
      <c r="T66" s="270" t="str">
        <f aca="false">IF(H66&lt;K66," EROARE"," ")</f>
        <v> </v>
      </c>
      <c r="U66" s="274" t="str">
        <f aca="false">IF(L66&lt;0," EROARE"," ")</f>
        <v> </v>
      </c>
      <c r="V66" s="97"/>
      <c r="X66" s="2"/>
      <c r="Y66" s="2"/>
      <c r="Z66" s="2"/>
      <c r="AA66" s="2"/>
      <c r="AB66" s="2"/>
      <c r="AC66" s="2"/>
      <c r="AD66" s="2"/>
      <c r="AE66" s="2"/>
      <c r="AF66" s="2"/>
      <c r="AG66" s="2"/>
      <c r="AH66" s="2"/>
    </row>
    <row r="67" s="291" customFormat="true" ht="18" hidden="false" customHeight="false" outlineLevel="0" collapsed="false">
      <c r="A67" s="288" t="s">
        <v>482</v>
      </c>
      <c r="B67" s="289" t="s">
        <v>483</v>
      </c>
      <c r="C67" s="290" t="n">
        <v>301813430</v>
      </c>
      <c r="D67" s="290" t="n">
        <v>603024990</v>
      </c>
      <c r="E67" s="290" t="n">
        <v>293109080</v>
      </c>
      <c r="F67" s="290" t="n">
        <v>591898960</v>
      </c>
      <c r="G67" s="290" t="n">
        <v>590939839</v>
      </c>
      <c r="H67" s="290" t="n">
        <v>713668928</v>
      </c>
      <c r="I67" s="290" t="n">
        <v>114949179</v>
      </c>
      <c r="J67" s="290" t="n">
        <v>598719749</v>
      </c>
      <c r="K67" s="290" t="n">
        <v>590938219</v>
      </c>
      <c r="L67" s="290" t="n">
        <v>122730709</v>
      </c>
      <c r="M67" s="290" t="n">
        <v>598799413</v>
      </c>
      <c r="N67" s="270"/>
      <c r="O67" s="270" t="str">
        <f aca="false">IF(F67&lt;K67," EROARE"," ")</f>
        <v> </v>
      </c>
      <c r="P67" s="271" t="str">
        <f aca="false">IF(F67&lt;G67," EROARE"," ")</f>
        <v> </v>
      </c>
      <c r="Q67" s="271"/>
      <c r="R67" s="271" t="str">
        <f aca="false">IF(D67&lt;J67," EROARE"," ")</f>
        <v> </v>
      </c>
      <c r="S67" s="270" t="str">
        <f aca="false">IF(G67&lt;K67," EROARE"," ")</f>
        <v> </v>
      </c>
      <c r="T67" s="270" t="str">
        <f aca="false">IF(H67&lt;K67," EROARE"," ")</f>
        <v> </v>
      </c>
      <c r="U67" s="274" t="str">
        <f aca="false">IF(L67&lt;0," EROARE"," ")</f>
        <v> </v>
      </c>
      <c r="V67" s="20"/>
      <c r="X67" s="2"/>
      <c r="Y67" s="2"/>
      <c r="Z67" s="2"/>
      <c r="AA67" s="2"/>
      <c r="AB67" s="2"/>
      <c r="AC67" s="2"/>
      <c r="AD67" s="2"/>
      <c r="AE67" s="2"/>
      <c r="AF67" s="2"/>
      <c r="AG67" s="2"/>
      <c r="AH67" s="2"/>
    </row>
    <row r="68" s="291" customFormat="true" ht="18" hidden="false" customHeight="false" outlineLevel="0" collapsed="false">
      <c r="A68" s="299" t="s">
        <v>484</v>
      </c>
      <c r="B68" s="300" t="s">
        <v>485</v>
      </c>
      <c r="C68" s="290" t="n">
        <v>119000</v>
      </c>
      <c r="D68" s="290" t="n">
        <v>92800</v>
      </c>
      <c r="E68" s="290" t="n">
        <v>119000</v>
      </c>
      <c r="F68" s="290" t="n">
        <v>92800</v>
      </c>
      <c r="G68" s="290" t="n">
        <v>91256</v>
      </c>
      <c r="H68" s="290" t="n">
        <v>91256</v>
      </c>
      <c r="I68" s="290" t="n">
        <v>0</v>
      </c>
      <c r="J68" s="290" t="n">
        <v>91256</v>
      </c>
      <c r="K68" s="290" t="n">
        <v>91256</v>
      </c>
      <c r="L68" s="290" t="n">
        <v>0</v>
      </c>
      <c r="M68" s="290" t="n">
        <v>91185</v>
      </c>
      <c r="N68" s="270"/>
      <c r="O68" s="270" t="str">
        <f aca="false">IF(F68&lt;K68," EROARE"," ")</f>
        <v> </v>
      </c>
      <c r="P68" s="271" t="str">
        <f aca="false">IF(F68&lt;G68," EROARE"," ")</f>
        <v> </v>
      </c>
      <c r="Q68" s="271" t="str">
        <f aca="false">IF(E68&lt;H68," EROARE"," ")</f>
        <v> </v>
      </c>
      <c r="R68" s="271" t="str">
        <f aca="false">IF(D68&lt;J68," EROARE"," ")</f>
        <v> </v>
      </c>
      <c r="S68" s="270" t="str">
        <f aca="false">IF(G68&lt;K68," EROARE"," ")</f>
        <v> </v>
      </c>
      <c r="T68" s="270" t="str">
        <f aca="false">IF(H68&lt;K68," EROARE"," ")</f>
        <v> </v>
      </c>
      <c r="U68" s="274" t="str">
        <f aca="false">IF(L68&lt;0," EROARE"," ")</f>
        <v> </v>
      </c>
      <c r="V68" s="20"/>
      <c r="X68" s="2"/>
      <c r="Y68" s="2"/>
      <c r="Z68" s="2"/>
      <c r="AA68" s="2"/>
      <c r="AB68" s="2"/>
      <c r="AC68" s="2"/>
      <c r="AD68" s="2"/>
      <c r="AE68" s="2"/>
      <c r="AF68" s="2"/>
      <c r="AG68" s="2"/>
      <c r="AH68" s="2"/>
    </row>
    <row r="69" s="291" customFormat="true" ht="18" hidden="false" customHeight="false" outlineLevel="0" collapsed="false">
      <c r="A69" s="301" t="s">
        <v>486</v>
      </c>
      <c r="B69" s="302" t="s">
        <v>487</v>
      </c>
      <c r="C69" s="290" t="n">
        <v>275000</v>
      </c>
      <c r="D69" s="290" t="n">
        <v>329200</v>
      </c>
      <c r="E69" s="290" t="n">
        <v>275000</v>
      </c>
      <c r="F69" s="290" t="n">
        <v>329200</v>
      </c>
      <c r="G69" s="290" t="n">
        <v>320339</v>
      </c>
      <c r="H69" s="290" t="n">
        <v>322210</v>
      </c>
      <c r="I69" s="290" t="n">
        <v>1871</v>
      </c>
      <c r="J69" s="290" t="n">
        <v>320339</v>
      </c>
      <c r="K69" s="290" t="n">
        <v>320339</v>
      </c>
      <c r="L69" s="290" t="n">
        <v>1871</v>
      </c>
      <c r="M69" s="290" t="n">
        <v>324615</v>
      </c>
      <c r="N69" s="270"/>
      <c r="O69" s="270" t="str">
        <f aca="false">IF(F69&lt;K69," EROARE"," ")</f>
        <v> </v>
      </c>
      <c r="P69" s="271" t="str">
        <f aca="false">IF(F69&lt;G69," EROARE"," ")</f>
        <v> </v>
      </c>
      <c r="Q69" s="271" t="str">
        <f aca="false">IF(E69&lt;H69," EROARE"," ")</f>
        <v> EROARE</v>
      </c>
      <c r="R69" s="271" t="str">
        <f aca="false">IF(D69&lt;J69," EROARE"," ")</f>
        <v> </v>
      </c>
      <c r="S69" s="270" t="str">
        <f aca="false">IF(G69&lt;K69," EROARE"," ")</f>
        <v> </v>
      </c>
      <c r="T69" s="270" t="str">
        <f aca="false">IF(H69&lt;K69," EROARE"," ")</f>
        <v> </v>
      </c>
      <c r="U69" s="274" t="str">
        <f aca="false">IF(L69&lt;0," EROARE"," ")</f>
        <v> </v>
      </c>
      <c r="V69" s="20"/>
      <c r="X69" s="2"/>
      <c r="Y69" s="2"/>
      <c r="Z69" s="2"/>
      <c r="AA69" s="2"/>
      <c r="AB69" s="2"/>
      <c r="AC69" s="2"/>
      <c r="AD69" s="2"/>
      <c r="AE69" s="2"/>
      <c r="AF69" s="2"/>
      <c r="AG69" s="2"/>
      <c r="AH69" s="2"/>
    </row>
    <row r="70" s="291" customFormat="true" ht="18" hidden="false" customHeight="false" outlineLevel="0" collapsed="false">
      <c r="A70" s="296" t="s">
        <v>488</v>
      </c>
      <c r="B70" s="289"/>
      <c r="C70" s="290"/>
      <c r="D70" s="290" t="n">
        <v>0</v>
      </c>
      <c r="E70" s="290"/>
      <c r="F70" s="290"/>
      <c r="G70" s="290" t="n">
        <v>0</v>
      </c>
      <c r="H70" s="290" t="n">
        <v>0</v>
      </c>
      <c r="I70" s="290" t="n">
        <v>0</v>
      </c>
      <c r="J70" s="290" t="n">
        <v>0</v>
      </c>
      <c r="K70" s="290" t="n">
        <v>0</v>
      </c>
      <c r="L70" s="290" t="n">
        <v>0</v>
      </c>
      <c r="M70" s="290"/>
      <c r="N70" s="270"/>
      <c r="O70" s="270" t="str">
        <f aca="false">IF(F70&lt;K70," EROARE"," ")</f>
        <v> </v>
      </c>
      <c r="P70" s="271" t="str">
        <f aca="false">IF(F70&lt;G70," EROARE"," ")</f>
        <v> </v>
      </c>
      <c r="Q70" s="271" t="str">
        <f aca="false">IF(E70&lt;H70," EROARE"," ")</f>
        <v> </v>
      </c>
      <c r="R70" s="271" t="str">
        <f aca="false">IF(D70&lt;J70," EROARE"," ")</f>
        <v> </v>
      </c>
      <c r="S70" s="270" t="str">
        <f aca="false">IF(G70&lt;K70," EROARE"," ")</f>
        <v> </v>
      </c>
      <c r="T70" s="270" t="str">
        <f aca="false">IF(H70&lt;K70," EROARE"," ")</f>
        <v> </v>
      </c>
      <c r="U70" s="274" t="str">
        <f aca="false">IF(L70&lt;0," EROARE"," ")</f>
        <v> </v>
      </c>
      <c r="V70" s="20"/>
      <c r="X70" s="2"/>
      <c r="Y70" s="2"/>
      <c r="Z70" s="2"/>
      <c r="AA70" s="2"/>
      <c r="AB70" s="2"/>
      <c r="AC70" s="2"/>
      <c r="AD70" s="2"/>
      <c r="AE70" s="2"/>
      <c r="AF70" s="2"/>
      <c r="AG70" s="2"/>
      <c r="AH70" s="2"/>
    </row>
    <row r="71" s="291" customFormat="true" ht="18" hidden="false" customHeight="false" outlineLevel="0" collapsed="false">
      <c r="A71" s="296" t="s">
        <v>489</v>
      </c>
      <c r="B71" s="289"/>
      <c r="C71" s="290"/>
      <c r="D71" s="290" t="n">
        <v>64000</v>
      </c>
      <c r="E71" s="290"/>
      <c r="F71" s="290" t="n">
        <v>64000</v>
      </c>
      <c r="G71" s="290" t="n">
        <v>63246</v>
      </c>
      <c r="H71" s="290" t="n">
        <v>65117</v>
      </c>
      <c r="I71" s="290" t="n">
        <v>1871</v>
      </c>
      <c r="J71" s="290" t="n">
        <v>63246</v>
      </c>
      <c r="K71" s="290" t="n">
        <v>63246</v>
      </c>
      <c r="L71" s="290" t="n">
        <v>1871</v>
      </c>
      <c r="M71" s="290" t="n">
        <v>63246</v>
      </c>
      <c r="N71" s="270"/>
      <c r="O71" s="270" t="str">
        <f aca="false">IF(F71&lt;K71," EROARE"," ")</f>
        <v> </v>
      </c>
      <c r="P71" s="271" t="str">
        <f aca="false">IF(F71&lt;G71," EROARE"," ")</f>
        <v> </v>
      </c>
      <c r="Q71" s="271" t="str">
        <f aca="false">IF(E71&lt;H71," EROARE"," ")</f>
        <v> EROARE</v>
      </c>
      <c r="R71" s="271" t="str">
        <f aca="false">IF(D71&lt;J71," EROARE"," ")</f>
        <v> </v>
      </c>
      <c r="S71" s="270" t="str">
        <f aca="false">IF(G71&lt;K71," EROARE"," ")</f>
        <v> </v>
      </c>
      <c r="T71" s="270" t="str">
        <f aca="false">IF(H71&lt;K71," EROARE"," ")</f>
        <v> </v>
      </c>
      <c r="U71" s="274" t="str">
        <f aca="false">IF(L71&lt;0," EROARE"," ")</f>
        <v> </v>
      </c>
      <c r="V71" s="20"/>
      <c r="X71" s="2"/>
      <c r="Y71" s="2"/>
      <c r="Z71" s="2"/>
      <c r="AA71" s="2"/>
      <c r="AB71" s="2"/>
      <c r="AC71" s="2"/>
      <c r="AD71" s="2"/>
      <c r="AE71" s="2"/>
      <c r="AF71" s="2"/>
      <c r="AG71" s="2"/>
      <c r="AH71" s="2"/>
    </row>
    <row r="72" s="275" customFormat="true" ht="18" hidden="false" customHeight="false" outlineLevel="0" collapsed="false">
      <c r="A72" s="276" t="s">
        <v>490</v>
      </c>
      <c r="B72" s="277" t="s">
        <v>491</v>
      </c>
      <c r="C72" s="269"/>
      <c r="D72" s="269" t="n">
        <v>0</v>
      </c>
      <c r="E72" s="269"/>
      <c r="F72" s="269"/>
      <c r="G72" s="269" t="n">
        <v>0</v>
      </c>
      <c r="H72" s="269" t="n">
        <v>0</v>
      </c>
      <c r="I72" s="269" t="n">
        <v>0</v>
      </c>
      <c r="J72" s="269" t="n">
        <v>0</v>
      </c>
      <c r="K72" s="269" t="n">
        <v>0</v>
      </c>
      <c r="L72" s="269" t="n">
        <v>0</v>
      </c>
      <c r="M72" s="269"/>
      <c r="N72" s="270"/>
      <c r="O72" s="270" t="str">
        <f aca="false">IF(F72&lt;K72," EROARE"," ")</f>
        <v> </v>
      </c>
      <c r="P72" s="271" t="str">
        <f aca="false">IF(F72&lt;G72," EROARE"," ")</f>
        <v> </v>
      </c>
      <c r="Q72" s="271" t="str">
        <f aca="false">IF(E72&lt;H72," EROARE"," ")</f>
        <v> </v>
      </c>
      <c r="R72" s="271" t="str">
        <f aca="false">IF(D72&lt;J72," EROARE"," ")</f>
        <v> </v>
      </c>
      <c r="S72" s="270" t="str">
        <f aca="false">IF(G72&lt;K72," EROARE"," ")</f>
        <v> </v>
      </c>
      <c r="T72" s="270" t="str">
        <f aca="false">IF(H72&lt;K72," EROARE"," ")</f>
        <v> </v>
      </c>
      <c r="U72" s="274" t="str">
        <f aca="false">IF(L72&lt;0," EROARE"," ")</f>
        <v> </v>
      </c>
      <c r="V72" s="97"/>
      <c r="X72" s="2"/>
      <c r="Y72" s="2"/>
      <c r="Z72" s="2"/>
      <c r="AA72" s="2"/>
      <c r="AB72" s="2"/>
      <c r="AC72" s="2"/>
      <c r="AD72" s="2"/>
      <c r="AE72" s="2"/>
      <c r="AF72" s="2"/>
      <c r="AG72" s="2"/>
      <c r="AH72" s="2"/>
    </row>
    <row r="73" s="275" customFormat="true" ht="18" hidden="false" customHeight="false" outlineLevel="0" collapsed="false">
      <c r="A73" s="276" t="s">
        <v>492</v>
      </c>
      <c r="B73" s="277" t="s">
        <v>493</v>
      </c>
      <c r="C73" s="269" t="n">
        <v>23000</v>
      </c>
      <c r="D73" s="269" t="n">
        <v>10350</v>
      </c>
      <c r="E73" s="269" t="n">
        <v>23000</v>
      </c>
      <c r="F73" s="269" t="n">
        <v>10350</v>
      </c>
      <c r="G73" s="269" t="n">
        <v>10350</v>
      </c>
      <c r="H73" s="269" t="n">
        <v>10350</v>
      </c>
      <c r="I73" s="269" t="n">
        <v>0</v>
      </c>
      <c r="J73" s="269" t="n">
        <v>10350</v>
      </c>
      <c r="K73" s="269" t="n">
        <v>10350</v>
      </c>
      <c r="L73" s="269" t="n">
        <v>0</v>
      </c>
      <c r="M73" s="269" t="n">
        <v>21952</v>
      </c>
      <c r="N73" s="270"/>
      <c r="O73" s="270" t="str">
        <f aca="false">IF(F73&lt;K73," EROARE"," ")</f>
        <v> </v>
      </c>
      <c r="P73" s="271" t="str">
        <f aca="false">IF(F73&lt;G73," EROARE"," ")</f>
        <v> </v>
      </c>
      <c r="Q73" s="271" t="str">
        <f aca="false">IF(E73&lt;H73," EROARE"," ")</f>
        <v> </v>
      </c>
      <c r="R73" s="271" t="str">
        <f aca="false">IF(D73&lt;J73," EROARE"," ")</f>
        <v> </v>
      </c>
      <c r="S73" s="270" t="str">
        <f aca="false">IF(G73&lt;K73," EROARE"," ")</f>
        <v> </v>
      </c>
      <c r="T73" s="270" t="str">
        <f aca="false">IF(H73&lt;K73," EROARE"," ")</f>
        <v> </v>
      </c>
      <c r="U73" s="274" t="str">
        <f aca="false">IF(L73&lt;0," EROARE"," ")</f>
        <v> </v>
      </c>
      <c r="V73" s="97"/>
      <c r="X73" s="2"/>
      <c r="Y73" s="2"/>
      <c r="Z73" s="2"/>
      <c r="AA73" s="2"/>
      <c r="AB73" s="2"/>
      <c r="AC73" s="2"/>
      <c r="AD73" s="2"/>
      <c r="AE73" s="2"/>
      <c r="AF73" s="2"/>
      <c r="AG73" s="2"/>
      <c r="AH73" s="2"/>
    </row>
    <row r="74" s="291" customFormat="true" ht="18" hidden="false" customHeight="false" outlineLevel="0" collapsed="false">
      <c r="A74" s="288" t="s">
        <v>494</v>
      </c>
      <c r="B74" s="289" t="s">
        <v>495</v>
      </c>
      <c r="C74" s="290" t="n">
        <v>23000</v>
      </c>
      <c r="D74" s="290" t="n">
        <v>10350</v>
      </c>
      <c r="E74" s="290" t="n">
        <v>23000</v>
      </c>
      <c r="F74" s="290" t="n">
        <v>10350</v>
      </c>
      <c r="G74" s="290" t="n">
        <v>10350</v>
      </c>
      <c r="H74" s="290" t="n">
        <v>10350</v>
      </c>
      <c r="I74" s="290" t="n">
        <v>0</v>
      </c>
      <c r="J74" s="290" t="n">
        <v>10350</v>
      </c>
      <c r="K74" s="290" t="n">
        <v>10350</v>
      </c>
      <c r="L74" s="290" t="n">
        <v>0</v>
      </c>
      <c r="M74" s="290" t="n">
        <v>21952</v>
      </c>
      <c r="N74" s="270"/>
      <c r="O74" s="270" t="str">
        <f aca="false">IF(F74&lt;K74," EROARE"," ")</f>
        <v> </v>
      </c>
      <c r="P74" s="271" t="str">
        <f aca="false">IF(F74&lt;G74," EROARE"," ")</f>
        <v> </v>
      </c>
      <c r="Q74" s="271" t="str">
        <f aca="false">IF(E74&lt;H74," EROARE"," ")</f>
        <v> </v>
      </c>
      <c r="R74" s="271" t="str">
        <f aca="false">IF(D74&lt;J74," EROARE"," ")</f>
        <v> </v>
      </c>
      <c r="S74" s="270" t="str">
        <f aca="false">IF(G74&lt;K74," EROARE"," ")</f>
        <v> </v>
      </c>
      <c r="T74" s="270" t="str">
        <f aca="false">IF(H74&lt;K74," EROARE"," ")</f>
        <v> </v>
      </c>
      <c r="U74" s="274" t="str">
        <f aca="false">IF(L74&lt;0," EROARE"," ")</f>
        <v> </v>
      </c>
      <c r="V74" s="20"/>
      <c r="X74" s="2"/>
      <c r="Y74" s="2"/>
      <c r="Z74" s="2"/>
      <c r="AA74" s="2"/>
      <c r="AB74" s="2"/>
      <c r="AC74" s="2"/>
      <c r="AD74" s="2"/>
      <c r="AE74" s="2"/>
      <c r="AF74" s="2"/>
      <c r="AG74" s="2"/>
      <c r="AH74" s="2"/>
    </row>
    <row r="75" s="275" customFormat="true" ht="18" hidden="false" customHeight="false" outlineLevel="0" collapsed="false">
      <c r="A75" s="276" t="s">
        <v>496</v>
      </c>
      <c r="B75" s="277" t="s">
        <v>497</v>
      </c>
      <c r="C75" s="269" t="n">
        <v>1000</v>
      </c>
      <c r="D75" s="269" t="n">
        <v>1000</v>
      </c>
      <c r="E75" s="269" t="n">
        <v>1000</v>
      </c>
      <c r="F75" s="269" t="n">
        <v>1000</v>
      </c>
      <c r="G75" s="269" t="n">
        <v>129</v>
      </c>
      <c r="H75" s="269" t="n">
        <v>129</v>
      </c>
      <c r="I75" s="269" t="n">
        <v>0</v>
      </c>
      <c r="J75" s="269" t="n">
        <v>129</v>
      </c>
      <c r="K75" s="269" t="n">
        <v>129</v>
      </c>
      <c r="L75" s="269" t="n">
        <v>0</v>
      </c>
      <c r="M75" s="269" t="n">
        <v>129</v>
      </c>
      <c r="N75" s="270"/>
      <c r="O75" s="270" t="str">
        <f aca="false">IF(F75&lt;K75," EROARE"," ")</f>
        <v> </v>
      </c>
      <c r="P75" s="271" t="str">
        <f aca="false">IF(F75&lt;G75," EROARE"," ")</f>
        <v> </v>
      </c>
      <c r="Q75" s="271" t="str">
        <f aca="false">IF(E75&lt;H75," EROARE"," ")</f>
        <v> </v>
      </c>
      <c r="R75" s="271" t="str">
        <f aca="false">IF(D75&lt;J75," EROARE"," ")</f>
        <v> </v>
      </c>
      <c r="S75" s="270" t="str">
        <f aca="false">IF(G75&lt;K75," EROARE"," ")</f>
        <v> </v>
      </c>
      <c r="T75" s="270" t="str">
        <f aca="false">IF(H75&lt;K75," EROARE"," ")</f>
        <v> </v>
      </c>
      <c r="U75" s="274" t="str">
        <f aca="false">IF(L75&lt;0," EROARE"," ")</f>
        <v> </v>
      </c>
      <c r="V75" s="97"/>
      <c r="X75" s="2"/>
      <c r="Y75" s="2"/>
      <c r="Z75" s="2"/>
      <c r="AA75" s="2"/>
      <c r="AB75" s="2"/>
      <c r="AC75" s="2"/>
      <c r="AD75" s="2"/>
      <c r="AE75" s="2"/>
      <c r="AF75" s="2"/>
      <c r="AG75" s="2"/>
      <c r="AH75" s="2"/>
    </row>
    <row r="76" s="291" customFormat="true" ht="18" hidden="false" customHeight="false" outlineLevel="0" collapsed="false">
      <c r="A76" s="288" t="s">
        <v>498</v>
      </c>
      <c r="B76" s="289" t="s">
        <v>499</v>
      </c>
      <c r="C76" s="290" t="n">
        <v>1000</v>
      </c>
      <c r="D76" s="290" t="n">
        <v>1000</v>
      </c>
      <c r="E76" s="290" t="n">
        <v>1000</v>
      </c>
      <c r="F76" s="290" t="n">
        <v>1000</v>
      </c>
      <c r="G76" s="290" t="n">
        <v>129</v>
      </c>
      <c r="H76" s="290" t="n">
        <v>129</v>
      </c>
      <c r="I76" s="290" t="n">
        <v>0</v>
      </c>
      <c r="J76" s="290" t="n">
        <v>129</v>
      </c>
      <c r="K76" s="290" t="n">
        <v>129</v>
      </c>
      <c r="L76" s="290" t="n">
        <v>0</v>
      </c>
      <c r="M76" s="290" t="n">
        <v>129</v>
      </c>
      <c r="N76" s="270" t="str">
        <f aca="false">IF(L76&lt;&gt;0," EROARE"," ")</f>
        <v> </v>
      </c>
      <c r="O76" s="270" t="str">
        <f aca="false">IF(F76&lt;K76," EROARE"," ")</f>
        <v> </v>
      </c>
      <c r="P76" s="271" t="str">
        <f aca="false">IF(F76&lt;G76," EROARE"," ")</f>
        <v> </v>
      </c>
      <c r="Q76" s="271" t="str">
        <f aca="false">IF(E76&lt;H76," EROARE"," ")</f>
        <v> </v>
      </c>
      <c r="R76" s="271" t="str">
        <f aca="false">IF(D76&lt;J76," EROARE"," ")</f>
        <v> </v>
      </c>
      <c r="S76" s="270" t="str">
        <f aca="false">IF(G76&lt;K76," EROARE"," ")</f>
        <v> </v>
      </c>
      <c r="T76" s="270" t="str">
        <f aca="false">IF(H76&lt;K76," EROARE"," ")</f>
        <v> </v>
      </c>
      <c r="U76" s="274" t="str">
        <f aca="false">IF(L76&lt;0," EROARE"," ")</f>
        <v> </v>
      </c>
      <c r="V76" s="20"/>
      <c r="X76" s="2"/>
      <c r="Y76" s="2"/>
      <c r="Z76" s="2"/>
      <c r="AA76" s="2"/>
      <c r="AB76" s="2"/>
      <c r="AC76" s="2"/>
      <c r="AD76" s="2"/>
      <c r="AE76" s="2"/>
      <c r="AF76" s="2"/>
      <c r="AG76" s="2"/>
      <c r="AH76" s="2"/>
    </row>
    <row r="77" s="291" customFormat="true" ht="18" hidden="false" customHeight="false" outlineLevel="0" collapsed="false">
      <c r="A77" s="288" t="s">
        <v>500</v>
      </c>
      <c r="B77" s="289" t="s">
        <v>501</v>
      </c>
      <c r="C77" s="290"/>
      <c r="D77" s="290"/>
      <c r="E77" s="290"/>
      <c r="F77" s="290"/>
      <c r="G77" s="290" t="n">
        <v>0</v>
      </c>
      <c r="H77" s="290" t="n">
        <v>0</v>
      </c>
      <c r="I77" s="290" t="n">
        <v>0</v>
      </c>
      <c r="J77" s="290" t="n">
        <v>0</v>
      </c>
      <c r="K77" s="290" t="n">
        <v>0</v>
      </c>
      <c r="L77" s="290" t="n">
        <v>0</v>
      </c>
      <c r="M77" s="290"/>
      <c r="N77" s="270" t="str">
        <f aca="false">IF(L77&lt;&gt;0," EROARE"," ")</f>
        <v> </v>
      </c>
      <c r="O77" s="270" t="str">
        <f aca="false">IF(F77&lt;K77," EROARE"," ")</f>
        <v> </v>
      </c>
      <c r="P77" s="271" t="str">
        <f aca="false">IF(F77&lt;G77," EROARE"," ")</f>
        <v> </v>
      </c>
      <c r="Q77" s="271" t="str">
        <f aca="false">IF(E77&lt;H77," EROARE"," ")</f>
        <v> </v>
      </c>
      <c r="R77" s="271" t="str">
        <f aca="false">IF(D77&lt;J77," EROARE"," ")</f>
        <v> </v>
      </c>
      <c r="S77" s="270" t="str">
        <f aca="false">IF(G77&lt;K77," EROARE"," ")</f>
        <v> </v>
      </c>
      <c r="T77" s="270" t="str">
        <f aca="false">IF(H77&lt;K77," EROARE"," ")</f>
        <v> </v>
      </c>
      <c r="U77" s="274" t="str">
        <f aca="false">IF(L77&lt;0," EROARE"," ")</f>
        <v> </v>
      </c>
      <c r="V77" s="20"/>
      <c r="X77" s="2"/>
      <c r="Y77" s="2"/>
      <c r="Z77" s="2"/>
      <c r="AA77" s="2"/>
      <c r="AB77" s="2"/>
      <c r="AC77" s="2"/>
      <c r="AD77" s="2"/>
      <c r="AE77" s="2"/>
      <c r="AF77" s="2"/>
      <c r="AG77" s="2"/>
      <c r="AH77" s="2"/>
    </row>
    <row r="78" s="275" customFormat="true" ht="18" hidden="false" customHeight="false" outlineLevel="0" collapsed="false">
      <c r="A78" s="276" t="s">
        <v>502</v>
      </c>
      <c r="B78" s="277" t="s">
        <v>503</v>
      </c>
      <c r="C78" s="269" t="n">
        <v>6000</v>
      </c>
      <c r="D78" s="269" t="n">
        <v>4000</v>
      </c>
      <c r="E78" s="269" t="n">
        <v>6000</v>
      </c>
      <c r="F78" s="269" t="n">
        <v>4000</v>
      </c>
      <c r="G78" s="269" t="n">
        <v>3150</v>
      </c>
      <c r="H78" s="269" t="n">
        <v>3150</v>
      </c>
      <c r="I78" s="269" t="n">
        <v>0</v>
      </c>
      <c r="J78" s="269" t="n">
        <v>3150</v>
      </c>
      <c r="K78" s="269" t="n">
        <v>3150</v>
      </c>
      <c r="L78" s="269" t="n">
        <v>0</v>
      </c>
      <c r="M78" s="269" t="n">
        <v>3734</v>
      </c>
      <c r="N78" s="270"/>
      <c r="O78" s="270" t="str">
        <f aca="false">IF(F78&lt;K78," EROARE"," ")</f>
        <v> </v>
      </c>
      <c r="P78" s="271" t="str">
        <f aca="false">IF(F78&lt;G78," EROARE"," ")</f>
        <v> </v>
      </c>
      <c r="Q78" s="271" t="str">
        <f aca="false">IF(E78&lt;H78," EROARE"," ")</f>
        <v> </v>
      </c>
      <c r="R78" s="271" t="str">
        <f aca="false">IF(D78&lt;J78," EROARE"," ")</f>
        <v> </v>
      </c>
      <c r="S78" s="270" t="str">
        <f aca="false">IF(G78&lt;K78," EROARE"," ")</f>
        <v> </v>
      </c>
      <c r="T78" s="270" t="str">
        <f aca="false">IF(H78&lt;K78," EROARE"," ")</f>
        <v> </v>
      </c>
      <c r="U78" s="274" t="str">
        <f aca="false">IF(L78&lt;0," EROARE"," ")</f>
        <v> </v>
      </c>
      <c r="V78" s="97"/>
      <c r="X78" s="2"/>
      <c r="Y78" s="2"/>
      <c r="Z78" s="2"/>
      <c r="AA78" s="2"/>
      <c r="AB78" s="2"/>
      <c r="AC78" s="2"/>
      <c r="AD78" s="2"/>
      <c r="AE78" s="2"/>
      <c r="AF78" s="2"/>
      <c r="AG78" s="2"/>
      <c r="AH78" s="2"/>
    </row>
    <row r="79" s="275" customFormat="true" ht="18" hidden="false" customHeight="false" outlineLevel="0" collapsed="false">
      <c r="A79" s="276" t="s">
        <v>504</v>
      </c>
      <c r="B79" s="277" t="s">
        <v>505</v>
      </c>
      <c r="C79" s="269"/>
      <c r="D79" s="269"/>
      <c r="E79" s="269"/>
      <c r="F79" s="269"/>
      <c r="G79" s="269" t="n">
        <v>0</v>
      </c>
      <c r="H79" s="269" t="n">
        <v>0</v>
      </c>
      <c r="I79" s="269" t="n">
        <v>0</v>
      </c>
      <c r="J79" s="269" t="n">
        <v>0</v>
      </c>
      <c r="K79" s="269" t="n">
        <v>0</v>
      </c>
      <c r="L79" s="269" t="n">
        <v>0</v>
      </c>
      <c r="M79" s="269" t="n">
        <v>0</v>
      </c>
      <c r="N79" s="270"/>
      <c r="O79" s="270" t="str">
        <f aca="false">IF(F79&lt;K79," EROARE"," ")</f>
        <v> </v>
      </c>
      <c r="P79" s="271" t="str">
        <f aca="false">IF(F79&lt;G79," EROARE"," ")</f>
        <v> </v>
      </c>
      <c r="Q79" s="271" t="str">
        <f aca="false">IF(E79&lt;H79," EROARE"," ")</f>
        <v> </v>
      </c>
      <c r="R79" s="271" t="str">
        <f aca="false">IF(D79&lt;J79," EROARE"," ")</f>
        <v> </v>
      </c>
      <c r="S79" s="270" t="str">
        <f aca="false">IF(G79&lt;K79," EROARE"," ")</f>
        <v> </v>
      </c>
      <c r="T79" s="270" t="str">
        <f aca="false">IF(H79&lt;K79," EROARE"," ")</f>
        <v> </v>
      </c>
      <c r="U79" s="274" t="str">
        <f aca="false">IF(L79&lt;0," EROARE"," ")</f>
        <v> </v>
      </c>
      <c r="V79" s="97"/>
      <c r="X79" s="2"/>
      <c r="Y79" s="2"/>
      <c r="Z79" s="2"/>
      <c r="AA79" s="2"/>
      <c r="AB79" s="2"/>
      <c r="AC79" s="2"/>
      <c r="AD79" s="2"/>
      <c r="AE79" s="2"/>
      <c r="AF79" s="2"/>
      <c r="AG79" s="2"/>
      <c r="AH79" s="2"/>
    </row>
    <row r="80" s="275" customFormat="true" ht="18" hidden="false" customHeight="false" outlineLevel="0" collapsed="false">
      <c r="A80" s="276" t="s">
        <v>506</v>
      </c>
      <c r="B80" s="277" t="s">
        <v>507</v>
      </c>
      <c r="C80" s="269"/>
      <c r="D80" s="269"/>
      <c r="E80" s="269"/>
      <c r="F80" s="269"/>
      <c r="G80" s="269" t="n">
        <v>0</v>
      </c>
      <c r="H80" s="269" t="n">
        <v>0</v>
      </c>
      <c r="I80" s="269" t="n">
        <v>0</v>
      </c>
      <c r="J80" s="269" t="n">
        <v>0</v>
      </c>
      <c r="K80" s="269" t="n">
        <v>0</v>
      </c>
      <c r="L80" s="269" t="n">
        <v>0</v>
      </c>
      <c r="M80" s="269" t="n">
        <v>0</v>
      </c>
      <c r="N80" s="270"/>
      <c r="O80" s="270" t="str">
        <f aca="false">IF(F80&lt;K80," EROARE"," ")</f>
        <v> </v>
      </c>
      <c r="P80" s="271" t="str">
        <f aca="false">IF(F80&lt;G80," EROARE"," ")</f>
        <v> </v>
      </c>
      <c r="Q80" s="271" t="str">
        <f aca="false">IF(E80&lt;H80," EROARE"," ")</f>
        <v> </v>
      </c>
      <c r="R80" s="271" t="str">
        <f aca="false">IF(D80&lt;J80," EROARE"," ")</f>
        <v> </v>
      </c>
      <c r="S80" s="270" t="str">
        <f aca="false">IF(G80&lt;K80," EROARE"," ")</f>
        <v> </v>
      </c>
      <c r="T80" s="270" t="str">
        <f aca="false">IF(H80&lt;K80," EROARE"," ")</f>
        <v> </v>
      </c>
      <c r="U80" s="274" t="str">
        <f aca="false">IF(L80&lt;0," EROARE"," ")</f>
        <v> </v>
      </c>
      <c r="V80" s="97"/>
      <c r="X80" s="2"/>
      <c r="Y80" s="2"/>
      <c r="Z80" s="2"/>
      <c r="AA80" s="2"/>
      <c r="AB80" s="2"/>
      <c r="AC80" s="2"/>
      <c r="AD80" s="2"/>
      <c r="AE80" s="2"/>
      <c r="AF80" s="2"/>
      <c r="AG80" s="2"/>
      <c r="AH80" s="2"/>
    </row>
    <row r="81" s="275" customFormat="true" ht="18" hidden="false" customHeight="false" outlineLevel="0" collapsed="false">
      <c r="A81" s="276" t="s">
        <v>508</v>
      </c>
      <c r="B81" s="277" t="s">
        <v>509</v>
      </c>
      <c r="C81" s="269" t="n">
        <v>4000</v>
      </c>
      <c r="D81" s="269" t="n">
        <v>4000</v>
      </c>
      <c r="E81" s="269" t="n">
        <v>4000</v>
      </c>
      <c r="F81" s="269" t="n">
        <v>4000</v>
      </c>
      <c r="G81" s="269" t="n">
        <v>3831</v>
      </c>
      <c r="H81" s="269" t="n">
        <v>3831</v>
      </c>
      <c r="I81" s="269" t="n">
        <v>0</v>
      </c>
      <c r="J81" s="269" t="n">
        <v>3831</v>
      </c>
      <c r="K81" s="269" t="n">
        <v>3831</v>
      </c>
      <c r="L81" s="269" t="n">
        <v>0</v>
      </c>
      <c r="M81" s="269" t="n">
        <v>3831</v>
      </c>
      <c r="N81" s="270"/>
      <c r="O81" s="270" t="str">
        <f aca="false">IF(F81&lt;K81," EROARE"," ")</f>
        <v> </v>
      </c>
      <c r="P81" s="271" t="str">
        <f aca="false">IF(F81&lt;G81," EROARE"," ")</f>
        <v> </v>
      </c>
      <c r="Q81" s="271" t="str">
        <f aca="false">IF(E81&lt;H81," EROARE"," ")</f>
        <v> </v>
      </c>
      <c r="R81" s="271" t="str">
        <f aca="false">IF(D81&lt;J81," EROARE"," ")</f>
        <v> </v>
      </c>
      <c r="S81" s="270" t="str">
        <f aca="false">IF(G81&lt;K81," EROARE"," ")</f>
        <v> </v>
      </c>
      <c r="T81" s="270" t="str">
        <f aca="false">IF(H81&lt;K81," EROARE"," ")</f>
        <v> </v>
      </c>
      <c r="U81" s="274" t="str">
        <f aca="false">IF(L81&lt;0," EROARE"," ")</f>
        <v> </v>
      </c>
      <c r="V81" s="97"/>
      <c r="X81" s="2"/>
      <c r="Y81" s="2"/>
      <c r="Z81" s="2"/>
      <c r="AA81" s="2"/>
      <c r="AB81" s="2"/>
      <c r="AC81" s="2"/>
      <c r="AD81" s="2"/>
      <c r="AE81" s="2"/>
      <c r="AF81" s="2"/>
      <c r="AG81" s="2"/>
      <c r="AH81" s="2"/>
    </row>
    <row r="82" s="275" customFormat="true" ht="22.35" hidden="false" customHeight="false" outlineLevel="0" collapsed="false">
      <c r="A82" s="303" t="s">
        <v>510</v>
      </c>
      <c r="B82" s="304" t="s">
        <v>511</v>
      </c>
      <c r="C82" s="269" t="n">
        <v>2000</v>
      </c>
      <c r="D82" s="269" t="n">
        <v>10380</v>
      </c>
      <c r="E82" s="269" t="n">
        <v>2000</v>
      </c>
      <c r="F82" s="269" t="n">
        <v>10380</v>
      </c>
      <c r="G82" s="269" t="n">
        <v>10380</v>
      </c>
      <c r="H82" s="269" t="n">
        <v>10380</v>
      </c>
      <c r="I82" s="269" t="n">
        <v>0</v>
      </c>
      <c r="J82" s="269" t="n">
        <v>10380</v>
      </c>
      <c r="K82" s="269" t="n">
        <v>10380</v>
      </c>
      <c r="L82" s="269" t="n">
        <v>0</v>
      </c>
      <c r="M82" s="269" t="n">
        <v>10380</v>
      </c>
      <c r="N82" s="270"/>
      <c r="O82" s="270" t="str">
        <f aca="false">IF(F82&lt;K82," EROARE"," ")</f>
        <v> </v>
      </c>
      <c r="P82" s="271" t="str">
        <f aca="false">IF(F82&lt;G82," EROARE"," ")</f>
        <v> </v>
      </c>
      <c r="Q82" s="271" t="str">
        <f aca="false">IF(E82&lt;H82," EROARE"," ")</f>
        <v> EROARE</v>
      </c>
      <c r="R82" s="271" t="str">
        <f aca="false">IF(D82&lt;J82," EROARE"," ")</f>
        <v> </v>
      </c>
      <c r="S82" s="270" t="str">
        <f aca="false">IF(G82&lt;K82," EROARE"," ")</f>
        <v> </v>
      </c>
      <c r="T82" s="270" t="str">
        <f aca="false">IF(H82&lt;K82," EROARE"," ")</f>
        <v> </v>
      </c>
      <c r="U82" s="274" t="str">
        <f aca="false">IF(L82&lt;0," EROARE"," ")</f>
        <v> </v>
      </c>
      <c r="V82" s="97"/>
      <c r="X82" s="2"/>
      <c r="Y82" s="2"/>
      <c r="Z82" s="2"/>
      <c r="AA82" s="2"/>
      <c r="AB82" s="2"/>
      <c r="AC82" s="2"/>
      <c r="AD82" s="2"/>
      <c r="AE82" s="2"/>
      <c r="AF82" s="2"/>
      <c r="AG82" s="2"/>
      <c r="AH82" s="2"/>
    </row>
    <row r="83" s="275" customFormat="true" ht="18" hidden="false" customHeight="false" outlineLevel="0" collapsed="false">
      <c r="A83" s="276" t="s">
        <v>512</v>
      </c>
      <c r="B83" s="277" t="s">
        <v>513</v>
      </c>
      <c r="C83" s="269" t="n">
        <v>2000</v>
      </c>
      <c r="D83" s="269" t="n">
        <v>820</v>
      </c>
      <c r="E83" s="269" t="n">
        <v>2000</v>
      </c>
      <c r="F83" s="269" t="n">
        <v>820</v>
      </c>
      <c r="G83" s="269" t="n">
        <v>820</v>
      </c>
      <c r="H83" s="269" t="n">
        <v>820</v>
      </c>
      <c r="I83" s="269" t="n">
        <v>0</v>
      </c>
      <c r="J83" s="269" t="n">
        <v>820</v>
      </c>
      <c r="K83" s="269" t="n">
        <v>820</v>
      </c>
      <c r="L83" s="269" t="n">
        <v>0</v>
      </c>
      <c r="M83" s="269" t="n">
        <v>820</v>
      </c>
      <c r="N83" s="270"/>
      <c r="O83" s="270" t="str">
        <f aca="false">IF(F83&lt;K83," EROARE"," ")</f>
        <v> </v>
      </c>
      <c r="P83" s="271" t="str">
        <f aca="false">IF(F83&lt;G83," EROARE"," ")</f>
        <v> </v>
      </c>
      <c r="Q83" s="271" t="str">
        <f aca="false">IF(E83&lt;H83," EROARE"," ")</f>
        <v> </v>
      </c>
      <c r="R83" s="271" t="str">
        <f aca="false">IF(D83&lt;J83," EROARE"," ")</f>
        <v> </v>
      </c>
      <c r="S83" s="270" t="str">
        <f aca="false">IF(G83&lt;K83," EROARE"," ")</f>
        <v> </v>
      </c>
      <c r="T83" s="270" t="str">
        <f aca="false">IF(H83&lt;K83," EROARE"," ")</f>
        <v> </v>
      </c>
      <c r="U83" s="274" t="str">
        <f aca="false">IF(L83&lt;0," EROARE"," ")</f>
        <v> </v>
      </c>
      <c r="V83" s="97"/>
      <c r="X83" s="2"/>
      <c r="Y83" s="2"/>
      <c r="Z83" s="2"/>
      <c r="AA83" s="2"/>
      <c r="AB83" s="2"/>
      <c r="AC83" s="2"/>
      <c r="AD83" s="2"/>
      <c r="AE83" s="2"/>
      <c r="AF83" s="2"/>
      <c r="AG83" s="2"/>
      <c r="AH83" s="2"/>
    </row>
    <row r="84" s="291" customFormat="true" ht="18" hidden="false" customHeight="false" outlineLevel="0" collapsed="false">
      <c r="A84" s="288" t="s">
        <v>514</v>
      </c>
      <c r="B84" s="289" t="s">
        <v>515</v>
      </c>
      <c r="C84" s="290"/>
      <c r="D84" s="290"/>
      <c r="E84" s="290"/>
      <c r="F84" s="290"/>
      <c r="G84" s="290" t="n">
        <v>0</v>
      </c>
      <c r="H84" s="290" t="n">
        <v>0</v>
      </c>
      <c r="I84" s="290" t="n">
        <v>0</v>
      </c>
      <c r="J84" s="290" t="n">
        <v>0</v>
      </c>
      <c r="K84" s="290" t="n">
        <v>0</v>
      </c>
      <c r="L84" s="290" t="n">
        <v>0</v>
      </c>
      <c r="M84" s="290"/>
      <c r="N84" s="270"/>
      <c r="O84" s="270" t="str">
        <f aca="false">IF(F84&lt;K84," EROARE"," ")</f>
        <v> </v>
      </c>
      <c r="P84" s="271" t="str">
        <f aca="false">IF(F84&lt;G84," EROARE"," ")</f>
        <v> </v>
      </c>
      <c r="Q84" s="271" t="str">
        <f aca="false">IF(E84&lt;H84," EROARE"," ")</f>
        <v> </v>
      </c>
      <c r="R84" s="271" t="str">
        <f aca="false">IF(D84&lt;J84," EROARE"," ")</f>
        <v> </v>
      </c>
      <c r="S84" s="270" t="str">
        <f aca="false">IF(G84&lt;K84," EROARE"," ")</f>
        <v> </v>
      </c>
      <c r="T84" s="270" t="str">
        <f aca="false">IF(H84&lt;K84," EROARE"," ")</f>
        <v> </v>
      </c>
      <c r="U84" s="274" t="str">
        <f aca="false">IF(L84&lt;0," EROARE"," ")</f>
        <v> </v>
      </c>
      <c r="V84" s="20"/>
      <c r="X84" s="2"/>
      <c r="Y84" s="2"/>
      <c r="Z84" s="2"/>
      <c r="AA84" s="2"/>
      <c r="AB84" s="2"/>
      <c r="AC84" s="2"/>
      <c r="AD84" s="2"/>
      <c r="AE84" s="2"/>
      <c r="AF84" s="2"/>
      <c r="AG84" s="2"/>
      <c r="AH84" s="2"/>
    </row>
    <row r="85" s="291" customFormat="true" ht="18" hidden="false" customHeight="false" outlineLevel="0" collapsed="false">
      <c r="A85" s="288" t="s">
        <v>516</v>
      </c>
      <c r="B85" s="289" t="s">
        <v>517</v>
      </c>
      <c r="C85" s="290" t="n">
        <v>2000</v>
      </c>
      <c r="D85" s="290" t="n">
        <v>820</v>
      </c>
      <c r="E85" s="290" t="n">
        <v>2000</v>
      </c>
      <c r="F85" s="290" t="n">
        <v>820</v>
      </c>
      <c r="G85" s="290" t="n">
        <v>820</v>
      </c>
      <c r="H85" s="290" t="n">
        <v>820</v>
      </c>
      <c r="I85" s="290" t="n">
        <v>0</v>
      </c>
      <c r="J85" s="290" t="n">
        <v>820</v>
      </c>
      <c r="K85" s="290" t="n">
        <v>820</v>
      </c>
      <c r="L85" s="290" t="n">
        <v>0</v>
      </c>
      <c r="M85" s="290" t="n">
        <v>820</v>
      </c>
      <c r="N85" s="270"/>
      <c r="O85" s="270" t="str">
        <f aca="false">IF(F85&lt;K85," EROARE"," ")</f>
        <v> </v>
      </c>
      <c r="P85" s="271" t="str">
        <f aca="false">IF(F85&lt;G85," EROARE"," ")</f>
        <v> </v>
      </c>
      <c r="Q85" s="271" t="str">
        <f aca="false">IF(E85&lt;H85," EROARE"," ")</f>
        <v> </v>
      </c>
      <c r="R85" s="271" t="str">
        <f aca="false">IF(D85&lt;J85," EROARE"," ")</f>
        <v> </v>
      </c>
      <c r="S85" s="270" t="str">
        <f aca="false">IF(G85&lt;K85," EROARE"," ")</f>
        <v> </v>
      </c>
      <c r="T85" s="270" t="str">
        <f aca="false">IF(H85&lt;K85," EROARE"," ")</f>
        <v> </v>
      </c>
      <c r="U85" s="274" t="str">
        <f aca="false">IF(L85&lt;0," EROARE"," ")</f>
        <v> </v>
      </c>
      <c r="V85" s="20"/>
      <c r="X85" s="2"/>
      <c r="Y85" s="2"/>
      <c r="Z85" s="2"/>
      <c r="AA85" s="2"/>
      <c r="AB85" s="2"/>
      <c r="AC85" s="2"/>
      <c r="AD85" s="2"/>
      <c r="AE85" s="2"/>
      <c r="AF85" s="2"/>
      <c r="AG85" s="2"/>
      <c r="AH85" s="2"/>
    </row>
    <row r="86" s="275" customFormat="true" ht="18" hidden="false" customHeight="false" outlineLevel="0" collapsed="false">
      <c r="A86" s="276" t="s">
        <v>391</v>
      </c>
      <c r="B86" s="277" t="s">
        <v>518</v>
      </c>
      <c r="C86" s="269" t="n">
        <v>0</v>
      </c>
      <c r="D86" s="269" t="n">
        <v>0</v>
      </c>
      <c r="E86" s="269" t="n">
        <v>0</v>
      </c>
      <c r="F86" s="269" t="n">
        <v>0</v>
      </c>
      <c r="G86" s="269" t="n">
        <v>0</v>
      </c>
      <c r="H86" s="269" t="n">
        <v>0</v>
      </c>
      <c r="I86" s="269" t="n">
        <v>0</v>
      </c>
      <c r="J86" s="269" t="n">
        <v>0</v>
      </c>
      <c r="K86" s="269" t="n">
        <v>0</v>
      </c>
      <c r="L86" s="269" t="n">
        <v>0</v>
      </c>
      <c r="M86" s="269" t="n">
        <v>0</v>
      </c>
      <c r="N86" s="270"/>
      <c r="O86" s="270" t="str">
        <f aca="false">IF(F86&lt;K86," EROARE"," ")</f>
        <v> </v>
      </c>
      <c r="P86" s="271" t="str">
        <f aca="false">IF(F86&lt;G86," EROARE"," ")</f>
        <v> </v>
      </c>
      <c r="Q86" s="271" t="str">
        <f aca="false">IF(E86&lt;H86," EROARE"," ")</f>
        <v> </v>
      </c>
      <c r="R86" s="271" t="str">
        <f aca="false">IF(D86&lt;J86," EROARE"," ")</f>
        <v> </v>
      </c>
      <c r="S86" s="270" t="str">
        <f aca="false">IF(G86&lt;K86," EROARE"," ")</f>
        <v> </v>
      </c>
      <c r="T86" s="270" t="str">
        <f aca="false">IF(H86&lt;K86," EROARE"," ")</f>
        <v> </v>
      </c>
      <c r="U86" s="274" t="str">
        <f aca="false">IF(L86&lt;0," EROARE"," ")</f>
        <v> </v>
      </c>
      <c r="V86" s="97"/>
      <c r="X86" s="2"/>
      <c r="Y86" s="2"/>
      <c r="Z86" s="2"/>
      <c r="AA86" s="2"/>
      <c r="AB86" s="2"/>
      <c r="AC86" s="2"/>
      <c r="AD86" s="2"/>
      <c r="AE86" s="2"/>
      <c r="AF86" s="2"/>
      <c r="AG86" s="2"/>
      <c r="AH86" s="2"/>
    </row>
    <row r="87" s="275" customFormat="true" ht="18" hidden="false" customHeight="false" outlineLevel="0" collapsed="false">
      <c r="A87" s="276" t="s">
        <v>519</v>
      </c>
      <c r="B87" s="277" t="s">
        <v>520</v>
      </c>
      <c r="C87" s="269" t="n">
        <v>0</v>
      </c>
      <c r="D87" s="269" t="n">
        <v>0</v>
      </c>
      <c r="E87" s="269" t="n">
        <v>0</v>
      </c>
      <c r="F87" s="269" t="n">
        <v>0</v>
      </c>
      <c r="G87" s="269" t="n">
        <v>0</v>
      </c>
      <c r="H87" s="269" t="n">
        <v>0</v>
      </c>
      <c r="I87" s="269" t="n">
        <v>0</v>
      </c>
      <c r="J87" s="269" t="n">
        <v>0</v>
      </c>
      <c r="K87" s="269" t="n">
        <v>0</v>
      </c>
      <c r="L87" s="269" t="n">
        <v>0</v>
      </c>
      <c r="M87" s="269" t="n">
        <v>0</v>
      </c>
      <c r="N87" s="270"/>
      <c r="O87" s="270" t="str">
        <f aca="false">IF(F87&lt;K87," EROARE"," ")</f>
        <v> </v>
      </c>
      <c r="P87" s="271" t="str">
        <f aca="false">IF(F87&lt;G87," EROARE"," ")</f>
        <v> </v>
      </c>
      <c r="Q87" s="271" t="str">
        <f aca="false">IF(E87&lt;H87," EROARE"," ")</f>
        <v> </v>
      </c>
      <c r="R87" s="271" t="str">
        <f aca="false">IF(D87&lt;J87," EROARE"," ")</f>
        <v> </v>
      </c>
      <c r="S87" s="270" t="str">
        <f aca="false">IF(G87&lt;K87," EROARE"," ")</f>
        <v> </v>
      </c>
      <c r="T87" s="270" t="str">
        <f aca="false">IF(H87&lt;K87," EROARE"," ")</f>
        <v> </v>
      </c>
      <c r="U87" s="274" t="str">
        <f aca="false">IF(L87&lt;0," EROARE"," ")</f>
        <v> </v>
      </c>
      <c r="V87" s="97"/>
      <c r="X87" s="2"/>
      <c r="Y87" s="2"/>
      <c r="Z87" s="2"/>
      <c r="AA87" s="2"/>
      <c r="AB87" s="2"/>
      <c r="AC87" s="2"/>
      <c r="AD87" s="2"/>
      <c r="AE87" s="2"/>
      <c r="AF87" s="2"/>
      <c r="AG87" s="2"/>
      <c r="AH87" s="2"/>
    </row>
    <row r="88" s="291" customFormat="true" ht="18" hidden="false" customHeight="false" outlineLevel="0" collapsed="false">
      <c r="A88" s="288" t="s">
        <v>521</v>
      </c>
      <c r="B88" s="289" t="s">
        <v>522</v>
      </c>
      <c r="C88" s="290"/>
      <c r="D88" s="290"/>
      <c r="E88" s="290"/>
      <c r="F88" s="290"/>
      <c r="G88" s="290" t="n">
        <v>0</v>
      </c>
      <c r="H88" s="290" t="n">
        <v>0</v>
      </c>
      <c r="I88" s="290" t="n">
        <v>0</v>
      </c>
      <c r="J88" s="290" t="n">
        <v>0</v>
      </c>
      <c r="K88" s="290" t="n">
        <v>0</v>
      </c>
      <c r="L88" s="290" t="n">
        <v>0</v>
      </c>
      <c r="M88" s="290"/>
      <c r="N88" s="286" t="str">
        <f aca="false">IF(L88&lt;&gt;0," EROARE"," ")</f>
        <v> </v>
      </c>
      <c r="O88" s="270" t="e">
        <f aca="false">IF(+#REF!&lt;&gt;#REF!," EROARE"," ")</f>
        <v>#REF!</v>
      </c>
      <c r="P88" s="271" t="str">
        <f aca="false">IF(F88&lt;G88," EROARE"," ")</f>
        <v> </v>
      </c>
      <c r="Q88" s="271" t="str">
        <f aca="false">IF(E88&lt;H88," EROARE"," ")</f>
        <v> </v>
      </c>
      <c r="R88" s="271" t="str">
        <f aca="false">IF(D88&lt;J88," EROARE"," ")</f>
        <v> </v>
      </c>
      <c r="S88" s="270" t="str">
        <f aca="false">IF(G88&lt;K88," EROARE"," ")</f>
        <v> </v>
      </c>
      <c r="T88" s="270" t="str">
        <f aca="false">IF(H88&lt;K88," EROARE"," ")</f>
        <v> </v>
      </c>
      <c r="U88" s="274" t="str">
        <f aca="false">IF(L88&lt;0," EROARE"," ")</f>
        <v> </v>
      </c>
      <c r="V88" s="20"/>
      <c r="X88" s="2"/>
      <c r="Y88" s="2"/>
      <c r="Z88" s="2"/>
      <c r="AA88" s="2"/>
      <c r="AB88" s="2"/>
      <c r="AC88" s="2"/>
      <c r="AD88" s="2"/>
      <c r="AE88" s="2"/>
      <c r="AF88" s="2"/>
      <c r="AG88" s="2"/>
      <c r="AH88" s="2"/>
    </row>
    <row r="89" s="291" customFormat="true" ht="18" hidden="false" customHeight="false" outlineLevel="0" collapsed="false">
      <c r="A89" s="276" t="s">
        <v>411</v>
      </c>
      <c r="B89" s="305" t="s">
        <v>523</v>
      </c>
      <c r="C89" s="290" t="n">
        <v>170320350</v>
      </c>
      <c r="D89" s="290" t="n">
        <v>196555750</v>
      </c>
      <c r="E89" s="290" t="n">
        <v>170320350</v>
      </c>
      <c r="F89" s="290" t="n">
        <v>196555750</v>
      </c>
      <c r="G89" s="290" t="n">
        <v>196478474</v>
      </c>
      <c r="H89" s="290" t="n">
        <v>196478474</v>
      </c>
      <c r="I89" s="290" t="n">
        <v>0</v>
      </c>
      <c r="J89" s="290" t="n">
        <v>196478474</v>
      </c>
      <c r="K89" s="290" t="n">
        <v>196474452</v>
      </c>
      <c r="L89" s="290" t="n">
        <v>4022</v>
      </c>
      <c r="M89" s="290" t="n">
        <v>196478474</v>
      </c>
      <c r="N89" s="306"/>
      <c r="O89" s="270" t="e">
        <f aca="false">IF(+#REF!&lt;&gt;#REF!," EROARE"," ")</f>
        <v>#REF!</v>
      </c>
      <c r="P89" s="271" t="str">
        <f aca="false">IF(F89&lt;G89," EROARE"," ")</f>
        <v> </v>
      </c>
      <c r="Q89" s="271" t="str">
        <f aca="false">IF(E89&lt;H89," EROARE"," ")</f>
        <v> EROARE</v>
      </c>
      <c r="R89" s="271" t="str">
        <f aca="false">IF(D89&lt;J89," EROARE"," ")</f>
        <v> </v>
      </c>
      <c r="S89" s="270" t="str">
        <f aca="false">IF(G89&lt;K89," EROARE"," ")</f>
        <v> </v>
      </c>
      <c r="T89" s="270" t="str">
        <f aca="false">IF(H89&lt;K89," EROARE"," ")</f>
        <v> </v>
      </c>
      <c r="U89" s="274" t="str">
        <f aca="false">IF(L89&lt;0," EROARE"," ")</f>
        <v> </v>
      </c>
      <c r="V89" s="307"/>
      <c r="X89" s="2"/>
      <c r="Y89" s="2"/>
      <c r="Z89" s="2"/>
      <c r="AA89" s="2"/>
      <c r="AB89" s="2"/>
      <c r="AC89" s="2"/>
      <c r="AD89" s="2"/>
      <c r="AE89" s="2"/>
      <c r="AF89" s="2"/>
      <c r="AG89" s="2"/>
      <c r="AH89" s="2"/>
    </row>
    <row r="90" s="291" customFormat="true" ht="18" hidden="false" customHeight="false" outlineLevel="0" collapsed="false">
      <c r="A90" s="308" t="s">
        <v>524</v>
      </c>
      <c r="B90" s="305" t="s">
        <v>525</v>
      </c>
      <c r="C90" s="290" t="n">
        <v>170320350</v>
      </c>
      <c r="D90" s="290" t="n">
        <v>196555750</v>
      </c>
      <c r="E90" s="290" t="n">
        <v>170320350</v>
      </c>
      <c r="F90" s="290" t="n">
        <v>196555750</v>
      </c>
      <c r="G90" s="290" t="n">
        <v>196478474</v>
      </c>
      <c r="H90" s="290" t="n">
        <v>196478474</v>
      </c>
      <c r="I90" s="290" t="n">
        <v>0</v>
      </c>
      <c r="J90" s="290" t="n">
        <v>196478474</v>
      </c>
      <c r="K90" s="290" t="n">
        <v>196474452</v>
      </c>
      <c r="L90" s="290" t="n">
        <v>4022</v>
      </c>
      <c r="M90" s="290" t="n">
        <v>196478474</v>
      </c>
      <c r="N90" s="270"/>
      <c r="O90" s="270" t="str">
        <f aca="false">IF(F90&lt;K90," EROARE"," ")</f>
        <v> </v>
      </c>
      <c r="P90" s="271" t="str">
        <f aca="false">IF(F90&lt;G90," EROARE"," ")</f>
        <v> </v>
      </c>
      <c r="Q90" s="271" t="str">
        <f aca="false">IF(E90&lt;H90," EROARE"," ")</f>
        <v> EROARE</v>
      </c>
      <c r="R90" s="271" t="str">
        <f aca="false">IF(D90&lt;J90," EROARE"," ")</f>
        <v> </v>
      </c>
      <c r="S90" s="270" t="str">
        <f aca="false">IF(G90&lt;K90," EROARE"," ")</f>
        <v> </v>
      </c>
      <c r="T90" s="270" t="str">
        <f aca="false">IF(H90&lt;K90," EROARE"," ")</f>
        <v> </v>
      </c>
      <c r="U90" s="274" t="str">
        <f aca="false">IF(L90&lt;0," EROARE"," ")</f>
        <v> </v>
      </c>
      <c r="V90" s="307"/>
      <c r="X90" s="2"/>
      <c r="Y90" s="2"/>
      <c r="Z90" s="2"/>
      <c r="AA90" s="2"/>
      <c r="AB90" s="2"/>
      <c r="AC90" s="2"/>
      <c r="AD90" s="2"/>
      <c r="AE90" s="2"/>
      <c r="AF90" s="2"/>
      <c r="AG90" s="2"/>
      <c r="AH90" s="2"/>
    </row>
    <row r="91" s="311" customFormat="true" ht="22.35" hidden="false" customHeight="false" outlineLevel="0" collapsed="false">
      <c r="A91" s="309" t="s">
        <v>526</v>
      </c>
      <c r="B91" s="305" t="s">
        <v>527</v>
      </c>
      <c r="C91" s="310" t="n">
        <v>170320350</v>
      </c>
      <c r="D91" s="310" t="n">
        <v>196555750</v>
      </c>
      <c r="E91" s="310" t="n">
        <v>170320350</v>
      </c>
      <c r="F91" s="310" t="n">
        <v>196555750</v>
      </c>
      <c r="G91" s="310" t="n">
        <v>196478474</v>
      </c>
      <c r="H91" s="310" t="n">
        <v>196478474</v>
      </c>
      <c r="I91" s="310" t="n">
        <v>0</v>
      </c>
      <c r="J91" s="310" t="n">
        <v>196478474</v>
      </c>
      <c r="K91" s="310" t="n">
        <v>196474452</v>
      </c>
      <c r="L91" s="310" t="n">
        <v>4022</v>
      </c>
      <c r="M91" s="310" t="n">
        <v>196478474</v>
      </c>
      <c r="N91" s="270"/>
      <c r="O91" s="270" t="str">
        <f aca="false">IF(F91&lt;K91," EROARE"," ")</f>
        <v> </v>
      </c>
      <c r="P91" s="271" t="str">
        <f aca="false">IF(F91&lt;G91," EROARE"," ")</f>
        <v> </v>
      </c>
      <c r="Q91" s="271" t="str">
        <f aca="false">IF(E91&lt;H91," EROARE"," ")</f>
        <v> EROARE</v>
      </c>
      <c r="R91" s="271" t="str">
        <f aca="false">IF(D91&lt;J91," EROARE"," ")</f>
        <v> </v>
      </c>
      <c r="S91" s="270" t="str">
        <f aca="false">IF(G91&lt;K91," EROARE"," ")</f>
        <v> </v>
      </c>
      <c r="T91" s="270" t="str">
        <f aca="false">IF(H91&lt;K91," EROARE"," ")</f>
        <v> </v>
      </c>
      <c r="U91" s="274" t="str">
        <f aca="false">IF(L91&lt;0," EROARE"," ")</f>
        <v> </v>
      </c>
      <c r="V91" s="307"/>
      <c r="X91" s="2"/>
      <c r="Y91" s="2"/>
      <c r="Z91" s="2"/>
      <c r="AA91" s="2"/>
      <c r="AB91" s="2"/>
      <c r="AC91" s="2"/>
      <c r="AD91" s="2"/>
      <c r="AE91" s="2"/>
      <c r="AF91" s="2"/>
      <c r="AG91" s="2"/>
      <c r="AH91" s="2"/>
    </row>
    <row r="92" s="291" customFormat="true" ht="22.35" hidden="false" customHeight="false" outlineLevel="0" collapsed="false">
      <c r="A92" s="312" t="s">
        <v>528</v>
      </c>
      <c r="B92" s="313"/>
      <c r="C92" s="290" t="n">
        <v>152726000</v>
      </c>
      <c r="D92" s="290" t="n">
        <v>167070610</v>
      </c>
      <c r="E92" s="290" t="n">
        <v>152726000</v>
      </c>
      <c r="F92" s="290" t="n">
        <v>167070610</v>
      </c>
      <c r="G92" s="290" t="n">
        <v>166997377</v>
      </c>
      <c r="H92" s="290" t="n">
        <v>166997377</v>
      </c>
      <c r="I92" s="290" t="n">
        <v>0</v>
      </c>
      <c r="J92" s="290" t="n">
        <v>166997377</v>
      </c>
      <c r="K92" s="290" t="n">
        <v>166993377</v>
      </c>
      <c r="L92" s="290" t="n">
        <v>4000</v>
      </c>
      <c r="M92" s="290" t="n">
        <v>166997377</v>
      </c>
      <c r="N92" s="270"/>
      <c r="O92" s="270" t="str">
        <f aca="false">IF(F92&lt;K92," EROARE"," ")</f>
        <v> </v>
      </c>
      <c r="P92" s="271" t="str">
        <f aca="false">IF(F92&lt;G92," EROARE"," ")</f>
        <v> </v>
      </c>
      <c r="Q92" s="271" t="str">
        <f aca="false">IF(E92&lt;H92," EROARE"," ")</f>
        <v> EROARE</v>
      </c>
      <c r="R92" s="271" t="str">
        <f aca="false">IF(D92&lt;J92," EROARE"," ")</f>
        <v> </v>
      </c>
      <c r="S92" s="270" t="str">
        <f aca="false">IF(G92&lt;K92," EROARE"," ")</f>
        <v> </v>
      </c>
      <c r="T92" s="270" t="str">
        <f aca="false">IF(H92&lt;K92," EROARE"," ")</f>
        <v> </v>
      </c>
      <c r="U92" s="274" t="str">
        <f aca="false">IF(L92&lt;0," EROARE"," ")</f>
        <v> </v>
      </c>
      <c r="V92" s="307"/>
      <c r="X92" s="2"/>
      <c r="Y92" s="2"/>
      <c r="Z92" s="2"/>
      <c r="AA92" s="2"/>
      <c r="AB92" s="2"/>
      <c r="AC92" s="2"/>
      <c r="AD92" s="2"/>
      <c r="AE92" s="2"/>
      <c r="AF92" s="2"/>
      <c r="AG92" s="2"/>
      <c r="AH92" s="2"/>
    </row>
    <row r="93" s="291" customFormat="true" ht="22.35" hidden="false" customHeight="false" outlineLevel="0" collapsed="false">
      <c r="A93" s="312" t="s">
        <v>529</v>
      </c>
      <c r="B93" s="314"/>
      <c r="C93" s="290" t="n">
        <v>1740000</v>
      </c>
      <c r="D93" s="290" t="n">
        <v>2052940</v>
      </c>
      <c r="E93" s="290" t="n">
        <v>1740000</v>
      </c>
      <c r="F93" s="290" t="n">
        <v>2052940</v>
      </c>
      <c r="G93" s="290" t="n">
        <v>2052620</v>
      </c>
      <c r="H93" s="290" t="n">
        <v>2052620</v>
      </c>
      <c r="I93" s="290" t="n">
        <v>0</v>
      </c>
      <c r="J93" s="290" t="n">
        <v>2052620</v>
      </c>
      <c r="K93" s="290" t="n">
        <v>2052613</v>
      </c>
      <c r="L93" s="290" t="n">
        <v>7</v>
      </c>
      <c r="M93" s="290" t="n">
        <v>2052620</v>
      </c>
      <c r="N93" s="270"/>
      <c r="O93" s="270" t="str">
        <f aca="false">IF(F93&lt;K93," EROARE"," ")</f>
        <v> </v>
      </c>
      <c r="P93" s="271" t="str">
        <f aca="false">IF(F93&lt;G93," EROARE"," ")</f>
        <v> </v>
      </c>
      <c r="Q93" s="271" t="str">
        <f aca="false">IF(E93&lt;H93," EROARE"," ")</f>
        <v> EROARE</v>
      </c>
      <c r="R93" s="271" t="str">
        <f aca="false">IF(D93&lt;J93," EROARE"," ")</f>
        <v> </v>
      </c>
      <c r="S93" s="270" t="str">
        <f aca="false">IF(G93&lt;K93," EROARE"," ")</f>
        <v> </v>
      </c>
      <c r="T93" s="270" t="str">
        <f aca="false">IF(H93&lt;K93," EROARE"," ")</f>
        <v> </v>
      </c>
      <c r="U93" s="274" t="str">
        <f aca="false">IF(L93&lt;0," EROARE"," ")</f>
        <v> </v>
      </c>
      <c r="V93" s="307"/>
      <c r="X93" s="2"/>
      <c r="Y93" s="2"/>
      <c r="Z93" s="2"/>
      <c r="AA93" s="2"/>
      <c r="AB93" s="2"/>
      <c r="AC93" s="2"/>
      <c r="AD93" s="2"/>
      <c r="AE93" s="2"/>
      <c r="AF93" s="2"/>
      <c r="AG93" s="2"/>
      <c r="AH93" s="2"/>
    </row>
    <row r="94" s="318" customFormat="true" ht="22.35" hidden="false" customHeight="false" outlineLevel="0" collapsed="false">
      <c r="A94" s="315" t="s">
        <v>530</v>
      </c>
      <c r="B94" s="316"/>
      <c r="C94" s="317" t="n">
        <v>460000</v>
      </c>
      <c r="D94" s="317" t="n">
        <v>580040</v>
      </c>
      <c r="E94" s="317" t="n">
        <v>460000</v>
      </c>
      <c r="F94" s="317" t="n">
        <v>580040</v>
      </c>
      <c r="G94" s="317" t="n">
        <v>579934</v>
      </c>
      <c r="H94" s="317" t="n">
        <v>579934</v>
      </c>
      <c r="I94" s="317" t="n">
        <v>0</v>
      </c>
      <c r="J94" s="317" t="n">
        <v>579934</v>
      </c>
      <c r="K94" s="317" t="n">
        <v>579934</v>
      </c>
      <c r="L94" s="317" t="n">
        <v>0</v>
      </c>
      <c r="M94" s="317" t="n">
        <v>579934</v>
      </c>
      <c r="N94" s="270"/>
      <c r="O94" s="270" t="str">
        <f aca="false">IF(F94&lt;K94," EROARE"," ")</f>
        <v> </v>
      </c>
      <c r="P94" s="271" t="str">
        <f aca="false">IF(F94&lt;G94," EROARE"," ")</f>
        <v> </v>
      </c>
      <c r="Q94" s="271" t="str">
        <f aca="false">IF(E94&lt;H94," EROARE"," ")</f>
        <v> EROARE</v>
      </c>
      <c r="R94" s="271" t="str">
        <f aca="false">IF(D94&lt;J94," EROARE"," ")</f>
        <v> </v>
      </c>
      <c r="S94" s="270" t="str">
        <f aca="false">IF(G94&lt;K94," EROARE"," ")</f>
        <v> </v>
      </c>
      <c r="T94" s="270" t="str">
        <f aca="false">IF(H94&lt;K94," EROARE"," ")</f>
        <v> </v>
      </c>
      <c r="U94" s="274" t="str">
        <f aca="false">IF(L94&lt;0," EROARE"," ")</f>
        <v> </v>
      </c>
      <c r="V94" s="307"/>
      <c r="X94" s="2"/>
      <c r="Y94" s="2"/>
      <c r="Z94" s="2"/>
      <c r="AA94" s="2"/>
      <c r="AB94" s="2"/>
      <c r="AC94" s="2"/>
      <c r="AD94" s="2"/>
      <c r="AE94" s="2"/>
      <c r="AF94" s="2"/>
      <c r="AG94" s="2"/>
      <c r="AH94" s="2"/>
    </row>
    <row r="95" s="318" customFormat="true" ht="22.35" hidden="false" customHeight="false" outlineLevel="0" collapsed="false">
      <c r="A95" s="319" t="s">
        <v>531</v>
      </c>
      <c r="B95" s="320"/>
      <c r="C95" s="317" t="n">
        <v>14680000</v>
      </c>
      <c r="D95" s="317" t="n">
        <v>17751330</v>
      </c>
      <c r="E95" s="317" t="n">
        <v>14680000</v>
      </c>
      <c r="F95" s="317" t="n">
        <v>17751330</v>
      </c>
      <c r="G95" s="317" t="n">
        <v>17749540</v>
      </c>
      <c r="H95" s="317" t="n">
        <v>17749540</v>
      </c>
      <c r="I95" s="317" t="n">
        <v>0</v>
      </c>
      <c r="J95" s="317" t="n">
        <v>17749540</v>
      </c>
      <c r="K95" s="317" t="n">
        <v>17749525</v>
      </c>
      <c r="L95" s="317" t="n">
        <v>15</v>
      </c>
      <c r="M95" s="317" t="n">
        <v>17749540</v>
      </c>
      <c r="N95" s="270"/>
      <c r="O95" s="270" t="str">
        <f aca="false">IF(F95&lt;K95," EROARE"," ")</f>
        <v> </v>
      </c>
      <c r="P95" s="271" t="str">
        <f aca="false">IF(F95&lt;G95," EROARE"," ")</f>
        <v> </v>
      </c>
      <c r="Q95" s="271" t="str">
        <f aca="false">IF(E95&lt;H95," EROARE"," ")</f>
        <v> EROARE</v>
      </c>
      <c r="R95" s="271" t="str">
        <f aca="false">IF(D95&lt;J95," EROARE"," ")</f>
        <v> </v>
      </c>
      <c r="S95" s="270" t="str">
        <f aca="false">IF(G95&lt;K95," EROARE"," ")</f>
        <v> </v>
      </c>
      <c r="T95" s="270" t="str">
        <f aca="false">IF(H95&lt;K95," EROARE"," ")</f>
        <v> </v>
      </c>
      <c r="U95" s="274" t="str">
        <f aca="false">IF(L95&lt;0," EROARE"," ")</f>
        <v> </v>
      </c>
      <c r="V95" s="307"/>
      <c r="X95" s="2"/>
      <c r="Y95" s="2"/>
      <c r="Z95" s="2"/>
      <c r="AA95" s="2"/>
      <c r="AB95" s="2"/>
      <c r="AC95" s="2"/>
      <c r="AD95" s="2"/>
      <c r="AE95" s="2"/>
      <c r="AF95" s="2"/>
      <c r="AG95" s="2"/>
      <c r="AH95" s="2"/>
    </row>
    <row r="96" s="318" customFormat="true" ht="37.3" hidden="false" customHeight="false" outlineLevel="0" collapsed="false">
      <c r="A96" s="321" t="s">
        <v>532</v>
      </c>
      <c r="B96" s="314"/>
      <c r="C96" s="317" t="n">
        <v>4760000</v>
      </c>
      <c r="D96" s="317" t="n">
        <v>5784790</v>
      </c>
      <c r="E96" s="317" t="n">
        <v>4760000</v>
      </c>
      <c r="F96" s="317" t="n">
        <v>5784790</v>
      </c>
      <c r="G96" s="317" t="n">
        <v>5784298</v>
      </c>
      <c r="H96" s="317" t="n">
        <v>5784298</v>
      </c>
      <c r="I96" s="317" t="n">
        <v>0</v>
      </c>
      <c r="J96" s="317" t="n">
        <v>5784298</v>
      </c>
      <c r="K96" s="317" t="n">
        <v>5784291</v>
      </c>
      <c r="L96" s="317" t="n">
        <v>7</v>
      </c>
      <c r="M96" s="317" t="n">
        <v>5784298</v>
      </c>
      <c r="N96" s="270"/>
      <c r="O96" s="270" t="str">
        <f aca="false">IF(F96&lt;K96," EROARE"," ")</f>
        <v> </v>
      </c>
      <c r="P96" s="271" t="str">
        <f aca="false">IF(F96&lt;G96," EROARE"," ")</f>
        <v> </v>
      </c>
      <c r="Q96" s="271" t="str">
        <f aca="false">IF(E96&lt;H96," EROARE"," ")</f>
        <v> EROARE</v>
      </c>
      <c r="R96" s="271" t="str">
        <f aca="false">IF(D96&lt;J96," EROARE"," ")</f>
        <v> </v>
      </c>
      <c r="S96" s="270" t="str">
        <f aca="false">IF(G96&lt;K96," EROARE"," ")</f>
        <v> </v>
      </c>
      <c r="T96" s="270" t="str">
        <f aca="false">IF(H96&lt;K96," EROARE"," ")</f>
        <v> </v>
      </c>
      <c r="U96" s="274" t="str">
        <f aca="false">IF(L96&lt;0," EROARE"," ")</f>
        <v> </v>
      </c>
      <c r="V96" s="307"/>
      <c r="X96" s="2"/>
      <c r="Y96" s="2"/>
      <c r="Z96" s="2"/>
      <c r="AA96" s="2"/>
      <c r="AB96" s="2"/>
      <c r="AC96" s="2"/>
      <c r="AD96" s="2"/>
      <c r="AE96" s="2"/>
      <c r="AF96" s="2"/>
      <c r="AG96" s="2"/>
      <c r="AH96" s="2"/>
    </row>
    <row r="97" s="318" customFormat="true" ht="37.3" hidden="false" customHeight="false" outlineLevel="0" collapsed="false">
      <c r="A97" s="322" t="s">
        <v>533</v>
      </c>
      <c r="B97" s="323"/>
      <c r="C97" s="317" t="n">
        <v>5500000</v>
      </c>
      <c r="D97" s="317" t="n">
        <v>6621090</v>
      </c>
      <c r="E97" s="317" t="n">
        <v>5500000</v>
      </c>
      <c r="F97" s="317" t="n">
        <v>6621090</v>
      </c>
      <c r="G97" s="317" t="n">
        <v>6620447</v>
      </c>
      <c r="H97" s="317" t="n">
        <v>6620447</v>
      </c>
      <c r="I97" s="317" t="n">
        <v>0</v>
      </c>
      <c r="J97" s="317" t="n">
        <v>6620447</v>
      </c>
      <c r="K97" s="317" t="n">
        <v>6620444</v>
      </c>
      <c r="L97" s="317" t="n">
        <v>3</v>
      </c>
      <c r="M97" s="317" t="n">
        <v>6620447</v>
      </c>
      <c r="N97" s="270"/>
      <c r="O97" s="270" t="str">
        <f aca="false">IF(F97&lt;K97," EROARE"," ")</f>
        <v> </v>
      </c>
      <c r="P97" s="271" t="str">
        <f aca="false">IF(F97&lt;G97," EROARE"," ")</f>
        <v> </v>
      </c>
      <c r="Q97" s="271" t="str">
        <f aca="false">IF(E97&lt;H97," EROARE"," ")</f>
        <v> EROARE</v>
      </c>
      <c r="R97" s="271" t="str">
        <f aca="false">IF(D97&lt;J97," EROARE"," ")</f>
        <v> </v>
      </c>
      <c r="S97" s="270" t="str">
        <f aca="false">IF(G97&lt;K97," EROARE"," ")</f>
        <v> </v>
      </c>
      <c r="T97" s="270" t="str">
        <f aca="false">IF(H97&lt;K97," EROARE"," ")</f>
        <v> </v>
      </c>
      <c r="U97" s="274" t="str">
        <f aca="false">IF(L97&lt;0," EROARE"," ")</f>
        <v> </v>
      </c>
      <c r="V97" s="307"/>
      <c r="X97" s="2"/>
      <c r="Y97" s="2"/>
      <c r="Z97" s="2"/>
      <c r="AA97" s="2"/>
      <c r="AB97" s="2"/>
      <c r="AC97" s="2"/>
      <c r="AD97" s="2"/>
      <c r="AE97" s="2"/>
      <c r="AF97" s="2"/>
      <c r="AG97" s="2"/>
      <c r="AH97" s="2"/>
    </row>
    <row r="98" s="318" customFormat="true" ht="28.35" hidden="false" customHeight="false" outlineLevel="0" collapsed="false">
      <c r="A98" s="322" t="s">
        <v>534</v>
      </c>
      <c r="B98" s="323"/>
      <c r="C98" s="317" t="n">
        <v>4420000</v>
      </c>
      <c r="D98" s="317" t="n">
        <v>5345450</v>
      </c>
      <c r="E98" s="317" t="n">
        <v>4420000</v>
      </c>
      <c r="F98" s="317" t="n">
        <v>5345450</v>
      </c>
      <c r="G98" s="317" t="n">
        <v>5344795</v>
      </c>
      <c r="H98" s="317" t="n">
        <v>5344795</v>
      </c>
      <c r="I98" s="317" t="n">
        <v>0</v>
      </c>
      <c r="J98" s="317" t="n">
        <v>5344795</v>
      </c>
      <c r="K98" s="317" t="n">
        <v>5344790</v>
      </c>
      <c r="L98" s="317" t="n">
        <v>5</v>
      </c>
      <c r="M98" s="317" t="n">
        <v>5344795</v>
      </c>
      <c r="N98" s="270"/>
      <c r="O98" s="270" t="str">
        <f aca="false">IF(F98&lt;K98," EROARE"," ")</f>
        <v> </v>
      </c>
      <c r="P98" s="271" t="str">
        <f aca="false">IF(F98&lt;G98," EROARE"," ")</f>
        <v> </v>
      </c>
      <c r="Q98" s="271" t="str">
        <f aca="false">IF(E98&lt;H98," EROARE"," ")</f>
        <v> EROARE</v>
      </c>
      <c r="R98" s="271" t="str">
        <f aca="false">IF(D98&lt;J98," EROARE"," ")</f>
        <v> </v>
      </c>
      <c r="S98" s="270" t="str">
        <f aca="false">IF(G98&lt;K98," EROARE"," ")</f>
        <v> </v>
      </c>
      <c r="T98" s="270" t="str">
        <f aca="false">IF(H98&lt;K98," EROARE"," ")</f>
        <v> </v>
      </c>
      <c r="U98" s="274" t="str">
        <f aca="false">IF(L98&lt;0," EROARE"," ")</f>
        <v> </v>
      </c>
      <c r="V98" s="307"/>
      <c r="X98" s="2"/>
      <c r="Y98" s="2"/>
      <c r="Z98" s="2"/>
      <c r="AA98" s="2"/>
      <c r="AB98" s="2"/>
      <c r="AC98" s="2"/>
      <c r="AD98" s="2"/>
      <c r="AE98" s="2"/>
      <c r="AF98" s="2"/>
      <c r="AG98" s="2"/>
      <c r="AH98" s="2"/>
    </row>
    <row r="99" s="318" customFormat="true" ht="55.2" hidden="false" customHeight="false" outlineLevel="0" collapsed="false">
      <c r="A99" s="322" t="s">
        <v>535</v>
      </c>
      <c r="B99" s="323"/>
      <c r="C99" s="317" t="n">
        <v>714350</v>
      </c>
      <c r="D99" s="317" t="n">
        <v>3930610</v>
      </c>
      <c r="E99" s="317" t="n">
        <v>714350</v>
      </c>
      <c r="F99" s="317" t="n">
        <v>3930610</v>
      </c>
      <c r="G99" s="317" t="n">
        <v>3929931</v>
      </c>
      <c r="H99" s="317" t="n">
        <v>3929931</v>
      </c>
      <c r="I99" s="317" t="n">
        <v>0</v>
      </c>
      <c r="J99" s="317" t="n">
        <v>3929931</v>
      </c>
      <c r="K99" s="317" t="n">
        <v>3929931</v>
      </c>
      <c r="L99" s="317" t="n">
        <v>0</v>
      </c>
      <c r="M99" s="317" t="n">
        <v>3929931</v>
      </c>
      <c r="N99" s="270"/>
      <c r="O99" s="270"/>
      <c r="P99" s="271" t="str">
        <f aca="false">IF(F99&lt;G99," EROARE"," ")</f>
        <v> </v>
      </c>
      <c r="Q99" s="271"/>
      <c r="R99" s="271"/>
      <c r="S99" s="270"/>
      <c r="T99" s="270"/>
      <c r="U99" s="274"/>
      <c r="V99" s="307"/>
      <c r="X99" s="2"/>
      <c r="Y99" s="2"/>
      <c r="Z99" s="2"/>
      <c r="AA99" s="2"/>
      <c r="AB99" s="2"/>
      <c r="AC99" s="2"/>
      <c r="AD99" s="2"/>
      <c r="AE99" s="2"/>
      <c r="AF99" s="2"/>
      <c r="AG99" s="2"/>
      <c r="AH99" s="2"/>
    </row>
    <row r="100" s="318" customFormat="true" ht="19.4" hidden="false" customHeight="false" outlineLevel="0" collapsed="false">
      <c r="A100" s="322" t="s">
        <v>536</v>
      </c>
      <c r="B100" s="323"/>
      <c r="C100" s="317"/>
      <c r="D100" s="317"/>
      <c r="E100" s="317"/>
      <c r="F100" s="317"/>
      <c r="G100" s="317" t="n">
        <v>0</v>
      </c>
      <c r="H100" s="317" t="n">
        <v>0</v>
      </c>
      <c r="I100" s="317" t="n">
        <v>0</v>
      </c>
      <c r="J100" s="317" t="n">
        <v>0</v>
      </c>
      <c r="K100" s="317" t="n">
        <v>0</v>
      </c>
      <c r="L100" s="317" t="n">
        <v>0</v>
      </c>
      <c r="M100" s="317"/>
      <c r="N100" s="270"/>
      <c r="O100" s="270" t="str">
        <f aca="false">IF(F100&lt;K100," EROARE"," ")</f>
        <v> </v>
      </c>
      <c r="P100" s="271" t="str">
        <f aca="false">IF(F100&lt;G100," EROARE"," ")</f>
        <v> </v>
      </c>
      <c r="Q100" s="271" t="str">
        <f aca="false">IF(E100&lt;H100," EROARE"," ")</f>
        <v> </v>
      </c>
      <c r="R100" s="271" t="str">
        <f aca="false">IF(D100&lt;J100," EROARE"," ")</f>
        <v> </v>
      </c>
      <c r="S100" s="270" t="str">
        <f aca="false">IF(G100&lt;K100," EROARE"," ")</f>
        <v> </v>
      </c>
      <c r="T100" s="270" t="str">
        <f aca="false">IF(H100&lt;K100," EROARE"," ")</f>
        <v> </v>
      </c>
      <c r="U100" s="274" t="str">
        <f aca="false">IF(L100&lt;0," EROARE"," ")</f>
        <v> </v>
      </c>
      <c r="V100" s="307"/>
      <c r="X100" s="2"/>
      <c r="Y100" s="2"/>
      <c r="Z100" s="2"/>
      <c r="AA100" s="2"/>
      <c r="AB100" s="2"/>
      <c r="AC100" s="2"/>
      <c r="AD100" s="2"/>
      <c r="AE100" s="2"/>
      <c r="AF100" s="2"/>
      <c r="AG100" s="2"/>
      <c r="AH100" s="2"/>
    </row>
    <row r="101" s="318" customFormat="true" ht="22.35" hidden="false" customHeight="false" outlineLevel="0" collapsed="false">
      <c r="A101" s="324" t="s">
        <v>537</v>
      </c>
      <c r="B101" s="323"/>
      <c r="C101" s="317"/>
      <c r="D101" s="317"/>
      <c r="E101" s="317"/>
      <c r="F101" s="317"/>
      <c r="G101" s="317" t="n">
        <v>0</v>
      </c>
      <c r="H101" s="317" t="n">
        <v>0</v>
      </c>
      <c r="I101" s="317" t="n">
        <v>0</v>
      </c>
      <c r="J101" s="317" t="n">
        <v>0</v>
      </c>
      <c r="K101" s="317" t="n">
        <v>0</v>
      </c>
      <c r="L101" s="317" t="n">
        <v>0</v>
      </c>
      <c r="M101" s="317"/>
      <c r="N101" s="270"/>
      <c r="O101" s="270" t="str">
        <f aca="false">IF(F101&lt;K101," EROARE"," ")</f>
        <v> </v>
      </c>
      <c r="P101" s="271" t="str">
        <f aca="false">IF(F101&lt;G101," EROARE"," ")</f>
        <v> </v>
      </c>
      <c r="Q101" s="271" t="str">
        <f aca="false">IF(E101&lt;H101," EROARE"," ")</f>
        <v> </v>
      </c>
      <c r="R101" s="271" t="str">
        <f aca="false">IF(D101&lt;J101," EROARE"," ")</f>
        <v> </v>
      </c>
      <c r="S101" s="270" t="str">
        <f aca="false">IF(G101&lt;K101," EROARE"," ")</f>
        <v> </v>
      </c>
      <c r="T101" s="270" t="str">
        <f aca="false">IF(H101&lt;K101," EROARE"," ")</f>
        <v> </v>
      </c>
      <c r="U101" s="274" t="str">
        <f aca="false">IF(L101&lt;0," EROARE"," ")</f>
        <v> </v>
      </c>
      <c r="V101" s="307"/>
      <c r="X101" s="2"/>
      <c r="Y101" s="2"/>
      <c r="Z101" s="2"/>
      <c r="AA101" s="2"/>
      <c r="AB101" s="2"/>
      <c r="AC101" s="2"/>
      <c r="AD101" s="2"/>
      <c r="AE101" s="2"/>
      <c r="AF101" s="2"/>
      <c r="AG101" s="2"/>
      <c r="AH101" s="2"/>
    </row>
    <row r="102" s="318" customFormat="true" ht="19.4" hidden="false" customHeight="false" outlineLevel="0" collapsed="false">
      <c r="A102" s="325" t="s">
        <v>538</v>
      </c>
      <c r="B102" s="323"/>
      <c r="C102" s="317"/>
      <c r="D102" s="317"/>
      <c r="E102" s="317"/>
      <c r="F102" s="317"/>
      <c r="G102" s="317" t="n">
        <v>0</v>
      </c>
      <c r="H102" s="317" t="n">
        <v>0</v>
      </c>
      <c r="I102" s="317" t="n">
        <v>0</v>
      </c>
      <c r="J102" s="317" t="n">
        <v>0</v>
      </c>
      <c r="K102" s="317" t="n">
        <v>0</v>
      </c>
      <c r="L102" s="317" t="n">
        <v>0</v>
      </c>
      <c r="M102" s="317"/>
      <c r="N102" s="270"/>
      <c r="O102" s="270"/>
      <c r="P102" s="271" t="str">
        <f aca="false">IF(F102&lt;G102," EROARE"," ")</f>
        <v> </v>
      </c>
      <c r="Q102" s="271" t="str">
        <f aca="false">IF(E102&lt;H102," EROARE"," ")</f>
        <v> </v>
      </c>
      <c r="R102" s="271" t="str">
        <f aca="false">IF(D102&lt;J102," EROARE"," ")</f>
        <v> </v>
      </c>
      <c r="S102" s="270" t="str">
        <f aca="false">IF(G102&lt;K102," EROARE"," ")</f>
        <v> </v>
      </c>
      <c r="T102" s="270"/>
      <c r="U102" s="274" t="str">
        <f aca="false">IF(L102&lt;0," EROARE"," ")</f>
        <v> </v>
      </c>
      <c r="V102" s="307"/>
      <c r="X102" s="2"/>
      <c r="Y102" s="2"/>
      <c r="Z102" s="2"/>
      <c r="AA102" s="2"/>
      <c r="AB102" s="2"/>
      <c r="AC102" s="2"/>
      <c r="AD102" s="2"/>
      <c r="AE102" s="2"/>
      <c r="AF102" s="2"/>
      <c r="AG102" s="2"/>
      <c r="AH102" s="2"/>
    </row>
    <row r="103" s="318" customFormat="true" ht="19.4" hidden="false" customHeight="false" outlineLevel="0" collapsed="false">
      <c r="A103" s="326" t="s">
        <v>539</v>
      </c>
      <c r="B103" s="327"/>
      <c r="C103" s="317" t="n">
        <v>0</v>
      </c>
      <c r="D103" s="317" t="n">
        <v>5170220</v>
      </c>
      <c r="E103" s="317" t="n">
        <v>0</v>
      </c>
      <c r="F103" s="317" t="n">
        <v>5170220</v>
      </c>
      <c r="G103" s="317" t="n">
        <v>5169072</v>
      </c>
      <c r="H103" s="317" t="n">
        <v>5169072</v>
      </c>
      <c r="I103" s="317" t="n">
        <v>0</v>
      </c>
      <c r="J103" s="317" t="n">
        <v>5169072</v>
      </c>
      <c r="K103" s="317" t="n">
        <v>5169072</v>
      </c>
      <c r="L103" s="317" t="n">
        <v>0</v>
      </c>
      <c r="M103" s="317" t="n">
        <v>5169072</v>
      </c>
      <c r="N103" s="270"/>
      <c r="O103" s="270"/>
      <c r="P103" s="271" t="str">
        <f aca="false">IF(F103&lt;G103," EROARE"," ")</f>
        <v> </v>
      </c>
      <c r="Q103" s="271"/>
      <c r="R103" s="271"/>
      <c r="S103" s="270"/>
      <c r="T103" s="270"/>
      <c r="U103" s="274"/>
      <c r="V103" s="307"/>
      <c r="X103" s="2"/>
      <c r="Y103" s="2"/>
      <c r="Z103" s="2"/>
      <c r="AA103" s="2"/>
      <c r="AB103" s="2"/>
      <c r="AC103" s="2"/>
      <c r="AD103" s="2"/>
      <c r="AE103" s="2"/>
      <c r="AF103" s="2"/>
      <c r="AG103" s="2"/>
      <c r="AH103" s="2"/>
    </row>
    <row r="104" s="318" customFormat="true" ht="19.4" hidden="false" customHeight="false" outlineLevel="0" collapsed="false">
      <c r="A104" s="328" t="s">
        <v>540</v>
      </c>
      <c r="B104" s="323"/>
      <c r="C104" s="317"/>
      <c r="D104" s="317" t="n">
        <v>850400</v>
      </c>
      <c r="E104" s="317"/>
      <c r="F104" s="317" t="n">
        <v>850400</v>
      </c>
      <c r="G104" s="317" t="n">
        <v>850362</v>
      </c>
      <c r="H104" s="317" t="n">
        <v>850362</v>
      </c>
      <c r="I104" s="317" t="n">
        <v>0</v>
      </c>
      <c r="J104" s="317" t="n">
        <v>850362</v>
      </c>
      <c r="K104" s="317" t="n">
        <v>850362</v>
      </c>
      <c r="L104" s="317" t="n">
        <v>0</v>
      </c>
      <c r="M104" s="317" t="n">
        <v>850362</v>
      </c>
      <c r="N104" s="270"/>
      <c r="O104" s="270"/>
      <c r="P104" s="271" t="str">
        <f aca="false">IF(F104&lt;G104," EROARE"," ")</f>
        <v> </v>
      </c>
      <c r="Q104" s="271"/>
      <c r="R104" s="271"/>
      <c r="S104" s="270"/>
      <c r="T104" s="270"/>
      <c r="U104" s="274"/>
      <c r="V104" s="307"/>
      <c r="X104" s="2"/>
      <c r="Y104" s="2"/>
      <c r="Z104" s="2"/>
      <c r="AA104" s="2"/>
      <c r="AB104" s="2"/>
      <c r="AC104" s="2"/>
      <c r="AD104" s="2"/>
      <c r="AE104" s="2"/>
      <c r="AF104" s="2"/>
      <c r="AG104" s="2"/>
      <c r="AH104" s="2"/>
    </row>
    <row r="105" s="318" customFormat="true" ht="19.4" hidden="false" customHeight="false" outlineLevel="0" collapsed="false">
      <c r="A105" s="328" t="s">
        <v>541</v>
      </c>
      <c r="B105" s="323"/>
      <c r="C105" s="317"/>
      <c r="D105" s="317" t="n">
        <v>4920</v>
      </c>
      <c r="E105" s="317"/>
      <c r="F105" s="317" t="n">
        <v>4920</v>
      </c>
      <c r="G105" s="317" t="n">
        <v>4846</v>
      </c>
      <c r="H105" s="317" t="n">
        <v>4846</v>
      </c>
      <c r="I105" s="317" t="n">
        <v>0</v>
      </c>
      <c r="J105" s="317" t="n">
        <v>4846</v>
      </c>
      <c r="K105" s="317" t="n">
        <v>4846</v>
      </c>
      <c r="L105" s="317" t="n">
        <v>0</v>
      </c>
      <c r="M105" s="317" t="n">
        <v>4846</v>
      </c>
      <c r="N105" s="270"/>
      <c r="O105" s="270"/>
      <c r="P105" s="271" t="str">
        <f aca="false">IF(F105&lt;G105," EROARE"," ")</f>
        <v> </v>
      </c>
      <c r="Q105" s="271"/>
      <c r="R105" s="271"/>
      <c r="S105" s="270"/>
      <c r="T105" s="270"/>
      <c r="U105" s="274"/>
      <c r="V105" s="307"/>
      <c r="X105" s="2"/>
      <c r="Y105" s="2"/>
      <c r="Z105" s="2"/>
      <c r="AA105" s="2"/>
      <c r="AB105" s="2"/>
      <c r="AC105" s="2"/>
      <c r="AD105" s="2"/>
      <c r="AE105" s="2"/>
      <c r="AF105" s="2"/>
      <c r="AG105" s="2"/>
      <c r="AH105" s="2"/>
    </row>
    <row r="106" s="318" customFormat="true" ht="19.4" hidden="false" customHeight="false" outlineLevel="0" collapsed="false">
      <c r="A106" s="328" t="s">
        <v>542</v>
      </c>
      <c r="B106" s="323"/>
      <c r="C106" s="317"/>
      <c r="D106" s="317" t="n">
        <v>11610</v>
      </c>
      <c r="E106" s="317"/>
      <c r="F106" s="317" t="n">
        <v>11610</v>
      </c>
      <c r="G106" s="317" t="n">
        <v>10636</v>
      </c>
      <c r="H106" s="317" t="n">
        <v>10636</v>
      </c>
      <c r="I106" s="317" t="n">
        <v>0</v>
      </c>
      <c r="J106" s="317" t="n">
        <v>10636</v>
      </c>
      <c r="K106" s="317" t="n">
        <v>10636</v>
      </c>
      <c r="L106" s="317" t="n">
        <v>0</v>
      </c>
      <c r="M106" s="317" t="n">
        <v>10636</v>
      </c>
      <c r="N106" s="270"/>
      <c r="O106" s="270"/>
      <c r="P106" s="271" t="str">
        <f aca="false">IF(F106&lt;G106," EROARE"," ")</f>
        <v> </v>
      </c>
      <c r="Q106" s="271"/>
      <c r="R106" s="271"/>
      <c r="S106" s="270"/>
      <c r="T106" s="270"/>
      <c r="U106" s="274"/>
      <c r="V106" s="307"/>
      <c r="X106" s="2"/>
      <c r="Y106" s="2"/>
      <c r="Z106" s="2"/>
      <c r="AA106" s="2"/>
      <c r="AB106" s="2"/>
      <c r="AC106" s="2"/>
      <c r="AD106" s="2"/>
      <c r="AE106" s="2"/>
      <c r="AF106" s="2"/>
      <c r="AG106" s="2"/>
      <c r="AH106" s="2"/>
    </row>
    <row r="107" s="318" customFormat="true" ht="55.2" hidden="false" customHeight="false" outlineLevel="0" collapsed="false">
      <c r="A107" s="328" t="s">
        <v>543</v>
      </c>
      <c r="B107" s="323"/>
      <c r="C107" s="317"/>
      <c r="D107" s="317" t="n">
        <v>2543280</v>
      </c>
      <c r="E107" s="317"/>
      <c r="F107" s="317" t="n">
        <v>2543280</v>
      </c>
      <c r="G107" s="317" t="n">
        <v>2543230</v>
      </c>
      <c r="H107" s="317" t="n">
        <v>2543230</v>
      </c>
      <c r="I107" s="317" t="n">
        <v>0</v>
      </c>
      <c r="J107" s="317" t="n">
        <v>2543230</v>
      </c>
      <c r="K107" s="317" t="n">
        <v>2543230</v>
      </c>
      <c r="L107" s="317" t="n">
        <v>0</v>
      </c>
      <c r="M107" s="317" t="n">
        <v>2543230</v>
      </c>
      <c r="N107" s="270"/>
      <c r="O107" s="270"/>
      <c r="P107" s="271" t="str">
        <f aca="false">IF(F107&lt;G107," EROARE"," ")</f>
        <v> </v>
      </c>
      <c r="Q107" s="271"/>
      <c r="R107" s="271"/>
      <c r="S107" s="270"/>
      <c r="T107" s="270"/>
      <c r="U107" s="274"/>
      <c r="V107" s="307"/>
      <c r="X107" s="2"/>
      <c r="Y107" s="2"/>
      <c r="Z107" s="2"/>
      <c r="AA107" s="2"/>
      <c r="AB107" s="2"/>
      <c r="AC107" s="2"/>
      <c r="AD107" s="2"/>
      <c r="AE107" s="2"/>
      <c r="AF107" s="2"/>
      <c r="AG107" s="2"/>
      <c r="AH107" s="2"/>
    </row>
    <row r="108" s="318" customFormat="true" ht="28.35" hidden="false" customHeight="false" outlineLevel="0" collapsed="false">
      <c r="A108" s="328" t="s">
        <v>544</v>
      </c>
      <c r="B108" s="323"/>
      <c r="C108" s="317"/>
      <c r="D108" s="317" t="n">
        <v>1760010</v>
      </c>
      <c r="E108" s="317"/>
      <c r="F108" s="317" t="n">
        <v>1760010</v>
      </c>
      <c r="G108" s="317" t="n">
        <v>1759998</v>
      </c>
      <c r="H108" s="317" t="n">
        <v>1759998</v>
      </c>
      <c r="I108" s="317" t="n">
        <v>0</v>
      </c>
      <c r="J108" s="317" t="n">
        <v>1759998</v>
      </c>
      <c r="K108" s="317" t="n">
        <v>1759998</v>
      </c>
      <c r="L108" s="317" t="n">
        <v>0</v>
      </c>
      <c r="M108" s="317" t="n">
        <v>1759998</v>
      </c>
      <c r="N108" s="270"/>
      <c r="O108" s="270"/>
      <c r="P108" s="271" t="str">
        <f aca="false">IF(F108&lt;G108," EROARE"," ")</f>
        <v> </v>
      </c>
      <c r="Q108" s="271"/>
      <c r="R108" s="271"/>
      <c r="S108" s="270"/>
      <c r="T108" s="270"/>
      <c r="U108" s="274"/>
      <c r="V108" s="307"/>
      <c r="X108" s="2"/>
      <c r="Y108" s="2"/>
      <c r="Z108" s="2"/>
      <c r="AA108" s="2"/>
      <c r="AB108" s="2"/>
      <c r="AC108" s="2"/>
      <c r="AD108" s="2"/>
      <c r="AE108" s="2"/>
      <c r="AF108" s="2"/>
      <c r="AG108" s="2"/>
      <c r="AH108" s="2"/>
    </row>
    <row r="109" s="332" customFormat="true" ht="18" hidden="false" customHeight="false" outlineLevel="0" collapsed="false">
      <c r="A109" s="329" t="s">
        <v>545</v>
      </c>
      <c r="B109" s="330" t="s">
        <v>546</v>
      </c>
      <c r="C109" s="331" t="n">
        <v>0</v>
      </c>
      <c r="D109" s="331" t="n">
        <v>0</v>
      </c>
      <c r="E109" s="331" t="n">
        <v>0</v>
      </c>
      <c r="F109" s="331" t="n">
        <v>0</v>
      </c>
      <c r="G109" s="331" t="n">
        <v>0</v>
      </c>
      <c r="H109" s="331" t="n">
        <v>0</v>
      </c>
      <c r="I109" s="331" t="n">
        <v>0</v>
      </c>
      <c r="J109" s="331" t="n">
        <v>0</v>
      </c>
      <c r="K109" s="331" t="n">
        <v>0</v>
      </c>
      <c r="L109" s="331" t="n">
        <v>0</v>
      </c>
      <c r="M109" s="331" t="n">
        <v>0</v>
      </c>
      <c r="N109" s="270"/>
      <c r="O109" s="270" t="str">
        <f aca="false">IF(F109&lt;K109," EROARE"," ")</f>
        <v> </v>
      </c>
      <c r="P109" s="271" t="str">
        <f aca="false">IF(F109&lt;G109," EROARE"," ")</f>
        <v> </v>
      </c>
      <c r="Q109" s="271" t="str">
        <f aca="false">IF(E109&lt;H109," EROARE"," ")</f>
        <v> </v>
      </c>
      <c r="R109" s="271" t="str">
        <f aca="false">IF(D109&lt;J109," EROARE"," ")</f>
        <v> </v>
      </c>
      <c r="S109" s="270" t="str">
        <f aca="false">IF(G109&lt;K109," EROARE"," ")</f>
        <v> </v>
      </c>
      <c r="T109" s="270" t="str">
        <f aca="false">IF(H109&lt;K109," EROARE"," ")</f>
        <v> </v>
      </c>
      <c r="U109" s="274" t="str">
        <f aca="false">IF(L109&lt;0," EROARE"," ")</f>
        <v> </v>
      </c>
      <c r="V109" s="307"/>
      <c r="X109" s="2"/>
      <c r="Y109" s="2"/>
      <c r="Z109" s="2"/>
      <c r="AA109" s="2"/>
      <c r="AB109" s="2"/>
      <c r="AC109" s="2"/>
      <c r="AD109" s="2"/>
      <c r="AE109" s="2"/>
      <c r="AF109" s="2"/>
      <c r="AG109" s="2"/>
      <c r="AH109" s="2"/>
    </row>
    <row r="110" s="332" customFormat="true" ht="22.35" hidden="false" customHeight="false" outlineLevel="0" collapsed="false">
      <c r="A110" s="324" t="s">
        <v>547</v>
      </c>
      <c r="B110" s="333"/>
      <c r="C110" s="331"/>
      <c r="D110" s="331"/>
      <c r="E110" s="331"/>
      <c r="F110" s="331"/>
      <c r="G110" s="331" t="n">
        <v>0</v>
      </c>
      <c r="H110" s="331" t="n">
        <v>0</v>
      </c>
      <c r="I110" s="331" t="n">
        <v>0</v>
      </c>
      <c r="J110" s="331" t="n">
        <v>0</v>
      </c>
      <c r="K110" s="331" t="n">
        <v>0</v>
      </c>
      <c r="L110" s="331" t="n">
        <v>0</v>
      </c>
      <c r="M110" s="331"/>
      <c r="N110" s="270"/>
      <c r="O110" s="270" t="str">
        <f aca="false">IF(F110&lt;K110," EROARE"," ")</f>
        <v> </v>
      </c>
      <c r="P110" s="271" t="str">
        <f aca="false">IF(F110&lt;G110," EROARE"," ")</f>
        <v> </v>
      </c>
      <c r="Q110" s="271" t="str">
        <f aca="false">IF(E110&lt;H110," EROARE"," ")</f>
        <v> </v>
      </c>
      <c r="R110" s="271" t="str">
        <f aca="false">IF(D110&lt;J110," EROARE"," ")</f>
        <v> </v>
      </c>
      <c r="S110" s="270" t="str">
        <f aca="false">IF(G110&lt;K110," EROARE"," ")</f>
        <v> </v>
      </c>
      <c r="T110" s="270" t="str">
        <f aca="false">IF(H110&lt;K110," EROARE"," ")</f>
        <v> </v>
      </c>
      <c r="U110" s="274" t="str">
        <f aca="false">IF(L110&lt;0," EROARE"," ")</f>
        <v> </v>
      </c>
      <c r="V110" s="307"/>
      <c r="X110" s="2"/>
      <c r="Y110" s="2"/>
      <c r="Z110" s="2"/>
      <c r="AA110" s="2"/>
      <c r="AB110" s="2"/>
      <c r="AC110" s="2"/>
      <c r="AD110" s="2"/>
      <c r="AE110" s="2"/>
      <c r="AF110" s="2"/>
      <c r="AG110" s="2"/>
      <c r="AH110" s="2"/>
    </row>
    <row r="111" s="332" customFormat="true" ht="22.35" hidden="false" customHeight="false" outlineLevel="0" collapsed="false">
      <c r="A111" s="324" t="s">
        <v>548</v>
      </c>
      <c r="B111" s="333"/>
      <c r="C111" s="331"/>
      <c r="D111" s="331"/>
      <c r="E111" s="331"/>
      <c r="F111" s="331"/>
      <c r="G111" s="331" t="n">
        <v>0</v>
      </c>
      <c r="H111" s="331" t="n">
        <v>0</v>
      </c>
      <c r="I111" s="331" t="n">
        <v>0</v>
      </c>
      <c r="J111" s="331" t="n">
        <v>0</v>
      </c>
      <c r="K111" s="331" t="n">
        <v>0</v>
      </c>
      <c r="L111" s="331" t="n">
        <v>0</v>
      </c>
      <c r="M111" s="331"/>
      <c r="N111" s="270"/>
      <c r="O111" s="270" t="str">
        <f aca="false">IF(F111&lt;K111," EROARE"," ")</f>
        <v> </v>
      </c>
      <c r="P111" s="271" t="str">
        <f aca="false">IF(F111&lt;G111," EROARE"," ")</f>
        <v> </v>
      </c>
      <c r="Q111" s="271" t="str">
        <f aca="false">IF(E111&lt;H111," EROARE"," ")</f>
        <v> </v>
      </c>
      <c r="R111" s="271" t="str">
        <f aca="false">IF(D111&lt;J111," EROARE"," ")</f>
        <v> </v>
      </c>
      <c r="S111" s="270" t="str">
        <f aca="false">IF(G111&lt;K111," EROARE"," ")</f>
        <v> </v>
      </c>
      <c r="T111" s="270" t="str">
        <f aca="false">IF(H111&lt;K111," EROARE"," ")</f>
        <v> </v>
      </c>
      <c r="U111" s="274" t="str">
        <f aca="false">IF(L111&lt;0," EROARE"," ")</f>
        <v> </v>
      </c>
      <c r="V111" s="307"/>
      <c r="X111" s="2"/>
      <c r="Y111" s="2"/>
      <c r="Z111" s="2"/>
      <c r="AA111" s="2"/>
      <c r="AB111" s="2"/>
      <c r="AC111" s="2"/>
      <c r="AD111" s="2"/>
      <c r="AE111" s="2"/>
      <c r="AF111" s="2"/>
      <c r="AG111" s="2"/>
      <c r="AH111" s="2"/>
    </row>
    <row r="112" s="291" customFormat="true" ht="23.85" hidden="false" customHeight="false" outlineLevel="0" collapsed="false">
      <c r="A112" s="276" t="s">
        <v>399</v>
      </c>
      <c r="B112" s="277" t="s">
        <v>414</v>
      </c>
      <c r="C112" s="290" t="n">
        <v>0</v>
      </c>
      <c r="D112" s="290" t="n">
        <v>0</v>
      </c>
      <c r="E112" s="290" t="n">
        <v>0</v>
      </c>
      <c r="F112" s="290" t="n">
        <v>0</v>
      </c>
      <c r="G112" s="290" t="n">
        <v>0</v>
      </c>
      <c r="H112" s="290" t="n">
        <v>0</v>
      </c>
      <c r="I112" s="290" t="n">
        <v>0</v>
      </c>
      <c r="J112" s="290" t="n">
        <v>0</v>
      </c>
      <c r="K112" s="290" t="n">
        <v>0</v>
      </c>
      <c r="L112" s="290" t="n">
        <v>0</v>
      </c>
      <c r="M112" s="290" t="n">
        <v>0</v>
      </c>
      <c r="N112" s="270"/>
      <c r="O112" s="270" t="str">
        <f aca="false">IF(F112&lt;K112," EROARE"," ")</f>
        <v> </v>
      </c>
      <c r="P112" s="271" t="str">
        <f aca="false">IF(F112&lt;G112," EROARE"," ")</f>
        <v> </v>
      </c>
      <c r="Q112" s="271" t="str">
        <f aca="false">IF(E112&lt;H112," EROARE"," ")</f>
        <v> </v>
      </c>
      <c r="R112" s="271" t="str">
        <f aca="false">IF(D112&lt;J112," EROARE"," ")</f>
        <v> </v>
      </c>
      <c r="S112" s="270" t="str">
        <f aca="false">IF(G112&lt;K112," EROARE"," ")</f>
        <v> </v>
      </c>
      <c r="T112" s="270" t="str">
        <f aca="false">IF(H112&lt;K112," EROARE"," ")</f>
        <v> </v>
      </c>
      <c r="U112" s="274" t="str">
        <f aca="false">IF(L112&lt;0," EROARE"," ")</f>
        <v> </v>
      </c>
      <c r="V112" s="20"/>
      <c r="X112" s="2"/>
      <c r="Y112" s="2"/>
      <c r="Z112" s="2"/>
      <c r="AA112" s="2"/>
      <c r="AB112" s="2"/>
      <c r="AC112" s="2"/>
      <c r="AD112" s="2"/>
      <c r="AE112" s="2"/>
      <c r="AF112" s="2"/>
      <c r="AG112" s="2"/>
      <c r="AH112" s="2"/>
    </row>
    <row r="113" s="291" customFormat="true" ht="18" hidden="false" customHeight="false" outlineLevel="0" collapsed="false">
      <c r="A113" s="276" t="s">
        <v>549</v>
      </c>
      <c r="B113" s="277" t="s">
        <v>550</v>
      </c>
      <c r="C113" s="290" t="n">
        <v>0</v>
      </c>
      <c r="D113" s="290" t="n">
        <v>0</v>
      </c>
      <c r="E113" s="290" t="n">
        <v>0</v>
      </c>
      <c r="F113" s="290" t="n">
        <v>0</v>
      </c>
      <c r="G113" s="290" t="n">
        <v>0</v>
      </c>
      <c r="H113" s="290" t="n">
        <v>0</v>
      </c>
      <c r="I113" s="290" t="n">
        <v>0</v>
      </c>
      <c r="J113" s="290" t="n">
        <v>0</v>
      </c>
      <c r="K113" s="290" t="n">
        <v>0</v>
      </c>
      <c r="L113" s="290" t="n">
        <v>0</v>
      </c>
      <c r="M113" s="290" t="n">
        <v>0</v>
      </c>
      <c r="N113" s="270"/>
      <c r="O113" s="270" t="str">
        <f aca="false">IF(F113&lt;K113," EROARE"," ")</f>
        <v> </v>
      </c>
      <c r="P113" s="271" t="str">
        <f aca="false">IF(F113&lt;G113," EROARE"," ")</f>
        <v> </v>
      </c>
      <c r="Q113" s="271" t="str">
        <f aca="false">IF(E113&lt;H113," EROARE"," ")</f>
        <v> </v>
      </c>
      <c r="R113" s="271" t="str">
        <f aca="false">IF(D113&lt;J113," EROARE"," ")</f>
        <v> </v>
      </c>
      <c r="S113" s="270" t="str">
        <f aca="false">IF(G113&lt;K113," EROARE"," ")</f>
        <v> </v>
      </c>
      <c r="T113" s="270" t="str">
        <f aca="false">IF(H113&lt;K113," EROARE"," ")</f>
        <v> </v>
      </c>
      <c r="U113" s="274" t="str">
        <f aca="false">IF(L113&lt;0," EROARE"," ")</f>
        <v> </v>
      </c>
      <c r="V113" s="20"/>
      <c r="X113" s="2"/>
      <c r="Y113" s="2"/>
      <c r="Z113" s="2"/>
      <c r="AA113" s="2"/>
      <c r="AB113" s="2"/>
      <c r="AC113" s="2"/>
      <c r="AD113" s="2"/>
      <c r="AE113" s="2"/>
      <c r="AF113" s="2"/>
      <c r="AG113" s="2"/>
      <c r="AH113" s="2"/>
    </row>
    <row r="114" s="291" customFormat="true" ht="18" hidden="false" customHeight="false" outlineLevel="0" collapsed="false">
      <c r="A114" s="288" t="s">
        <v>551</v>
      </c>
      <c r="B114" s="334" t="s">
        <v>552</v>
      </c>
      <c r="C114" s="290"/>
      <c r="D114" s="290"/>
      <c r="E114" s="290"/>
      <c r="F114" s="290"/>
      <c r="G114" s="290" t="n">
        <v>0</v>
      </c>
      <c r="H114" s="290" t="n">
        <v>0</v>
      </c>
      <c r="I114" s="290" t="n">
        <v>0</v>
      </c>
      <c r="J114" s="290" t="n">
        <v>0</v>
      </c>
      <c r="K114" s="290" t="n">
        <v>0</v>
      </c>
      <c r="L114" s="290" t="n">
        <v>0</v>
      </c>
      <c r="M114" s="290"/>
      <c r="N114" s="270"/>
      <c r="O114" s="270" t="str">
        <f aca="false">IF(F114&lt;K114," EROARE"," ")</f>
        <v> </v>
      </c>
      <c r="P114" s="271" t="str">
        <f aca="false">IF(F114&lt;G114," EROARE"," ")</f>
        <v> </v>
      </c>
      <c r="Q114" s="271" t="str">
        <f aca="false">IF(E114&lt;H114," EROARE"," ")</f>
        <v> </v>
      </c>
      <c r="R114" s="271" t="str">
        <f aca="false">IF(D114&lt;J114," EROARE"," ")</f>
        <v> </v>
      </c>
      <c r="S114" s="270" t="str">
        <f aca="false">IF(G114&lt;K114," EROARE"," ")</f>
        <v> </v>
      </c>
      <c r="T114" s="270" t="str">
        <f aca="false">IF(H114&lt;K114," EROARE"," ")</f>
        <v> </v>
      </c>
      <c r="U114" s="274" t="str">
        <f aca="false">IF(L114&lt;0," EROARE"," ")</f>
        <v> </v>
      </c>
      <c r="V114" s="20"/>
      <c r="X114" s="2"/>
      <c r="Y114" s="2"/>
      <c r="Z114" s="2"/>
      <c r="AA114" s="2"/>
      <c r="AB114" s="2"/>
      <c r="AC114" s="2"/>
      <c r="AD114" s="2"/>
      <c r="AE114" s="2"/>
      <c r="AF114" s="2"/>
      <c r="AG114" s="2"/>
      <c r="AH114" s="2"/>
    </row>
    <row r="115" s="291" customFormat="true" ht="18" hidden="false" customHeight="false" outlineLevel="0" collapsed="false">
      <c r="A115" s="288" t="s">
        <v>553</v>
      </c>
      <c r="B115" s="334" t="s">
        <v>554</v>
      </c>
      <c r="C115" s="290"/>
      <c r="D115" s="290"/>
      <c r="E115" s="290"/>
      <c r="F115" s="290"/>
      <c r="G115" s="290" t="n">
        <v>0</v>
      </c>
      <c r="H115" s="290" t="n">
        <v>0</v>
      </c>
      <c r="I115" s="290" t="n">
        <v>0</v>
      </c>
      <c r="J115" s="290" t="n">
        <v>0</v>
      </c>
      <c r="K115" s="290" t="n">
        <v>0</v>
      </c>
      <c r="L115" s="290" t="n">
        <v>0</v>
      </c>
      <c r="M115" s="290"/>
      <c r="N115" s="270"/>
      <c r="O115" s="270" t="str">
        <f aca="false">IF(F115&lt;K115," EROARE"," ")</f>
        <v> </v>
      </c>
      <c r="P115" s="271" t="str">
        <f aca="false">IF(F115&lt;G115," EROARE"," ")</f>
        <v> </v>
      </c>
      <c r="Q115" s="271" t="str">
        <f aca="false">IF(E115&lt;H115," EROARE"," ")</f>
        <v> </v>
      </c>
      <c r="R115" s="271" t="str">
        <f aca="false">IF(D115&lt;J115," EROARE"," ")</f>
        <v> </v>
      </c>
      <c r="S115" s="270" t="str">
        <f aca="false">IF(G115&lt;K115," EROARE"," ")</f>
        <v> </v>
      </c>
      <c r="T115" s="270" t="str">
        <f aca="false">IF(H115&lt;K115," EROARE"," ")</f>
        <v> </v>
      </c>
      <c r="U115" s="274" t="str">
        <f aca="false">IF(L115&lt;0," EROARE"," ")</f>
        <v> </v>
      </c>
      <c r="V115" s="20"/>
      <c r="X115" s="2"/>
      <c r="Y115" s="2"/>
      <c r="Z115" s="2"/>
      <c r="AA115" s="2"/>
      <c r="AB115" s="2"/>
      <c r="AC115" s="2"/>
      <c r="AD115" s="2"/>
      <c r="AE115" s="2"/>
      <c r="AF115" s="2"/>
      <c r="AG115" s="2"/>
      <c r="AH115" s="2"/>
    </row>
    <row r="116" s="291" customFormat="true" ht="18" hidden="false" customHeight="false" outlineLevel="0" collapsed="false">
      <c r="A116" s="288" t="s">
        <v>555</v>
      </c>
      <c r="B116" s="334" t="s">
        <v>556</v>
      </c>
      <c r="C116" s="290"/>
      <c r="D116" s="290"/>
      <c r="E116" s="290"/>
      <c r="F116" s="290"/>
      <c r="G116" s="290" t="n">
        <v>0</v>
      </c>
      <c r="H116" s="290" t="n">
        <v>0</v>
      </c>
      <c r="I116" s="290" t="n">
        <v>0</v>
      </c>
      <c r="J116" s="290" t="n">
        <v>0</v>
      </c>
      <c r="K116" s="290" t="n">
        <v>0</v>
      </c>
      <c r="L116" s="290" t="n">
        <v>0</v>
      </c>
      <c r="M116" s="290"/>
      <c r="N116" s="270"/>
      <c r="O116" s="270" t="str">
        <f aca="false">IF(F116&lt;K116," EROARE"," ")</f>
        <v> </v>
      </c>
      <c r="P116" s="271" t="str">
        <f aca="false">IF(F116&lt;G116," EROARE"," ")</f>
        <v> </v>
      </c>
      <c r="Q116" s="271" t="str">
        <f aca="false">IF(E116&lt;H116," EROARE"," ")</f>
        <v> </v>
      </c>
      <c r="R116" s="271" t="str">
        <f aca="false">IF(D116&lt;J116," EROARE"," ")</f>
        <v> </v>
      </c>
      <c r="S116" s="270" t="str">
        <f aca="false">IF(G116&lt;K116," EROARE"," ")</f>
        <v> </v>
      </c>
      <c r="T116" s="270" t="str">
        <f aca="false">IF(H116&lt;K116," EROARE"," ")</f>
        <v> </v>
      </c>
      <c r="U116" s="274" t="str">
        <f aca="false">IF(L116&lt;0," EROARE"," ")</f>
        <v> </v>
      </c>
      <c r="V116" s="20"/>
      <c r="X116" s="2"/>
      <c r="Y116" s="2"/>
      <c r="Z116" s="2"/>
      <c r="AA116" s="2"/>
      <c r="AB116" s="2"/>
      <c r="AC116" s="2"/>
      <c r="AD116" s="2"/>
      <c r="AE116" s="2"/>
      <c r="AF116" s="2"/>
      <c r="AG116" s="2"/>
      <c r="AH116" s="2"/>
    </row>
    <row r="117" s="291" customFormat="true" ht="18" hidden="false" customHeight="false" outlineLevel="0" collapsed="false">
      <c r="A117" s="276" t="s">
        <v>557</v>
      </c>
      <c r="B117" s="277" t="s">
        <v>558</v>
      </c>
      <c r="C117" s="290" t="n">
        <v>0</v>
      </c>
      <c r="D117" s="290" t="n">
        <v>0</v>
      </c>
      <c r="E117" s="290" t="n">
        <v>0</v>
      </c>
      <c r="F117" s="290" t="n">
        <v>0</v>
      </c>
      <c r="G117" s="290" t="n">
        <v>0</v>
      </c>
      <c r="H117" s="290" t="n">
        <v>0</v>
      </c>
      <c r="I117" s="290" t="n">
        <v>0</v>
      </c>
      <c r="J117" s="290" t="n">
        <v>0</v>
      </c>
      <c r="K117" s="290" t="n">
        <v>0</v>
      </c>
      <c r="L117" s="290" t="n">
        <v>0</v>
      </c>
      <c r="M117" s="290" t="n">
        <v>0</v>
      </c>
      <c r="N117" s="270"/>
      <c r="O117" s="270" t="str">
        <f aca="false">IF(F117&lt;K117," EROARE"," ")</f>
        <v> </v>
      </c>
      <c r="P117" s="271" t="str">
        <f aca="false">IF(F117&lt;G117," EROARE"," ")</f>
        <v> </v>
      </c>
      <c r="Q117" s="271" t="str">
        <f aca="false">IF(E117&lt;H117," EROARE"," ")</f>
        <v> </v>
      </c>
      <c r="R117" s="271" t="str">
        <f aca="false">IF(D117&lt;J117," EROARE"," ")</f>
        <v> </v>
      </c>
      <c r="S117" s="270" t="str">
        <f aca="false">IF(G117&lt;K117," EROARE"," ")</f>
        <v> </v>
      </c>
      <c r="T117" s="270" t="str">
        <f aca="false">IF(H117&lt;K117," EROARE"," ")</f>
        <v> </v>
      </c>
      <c r="U117" s="274" t="str">
        <f aca="false">IF(L117&lt;0," EROARE"," ")</f>
        <v> </v>
      </c>
      <c r="V117" s="20"/>
      <c r="X117" s="2"/>
      <c r="Y117" s="2"/>
      <c r="Z117" s="2"/>
      <c r="AA117" s="2"/>
      <c r="AB117" s="2"/>
      <c r="AC117" s="2"/>
      <c r="AD117" s="2"/>
      <c r="AE117" s="2"/>
      <c r="AF117" s="2"/>
      <c r="AG117" s="2"/>
      <c r="AH117" s="2"/>
    </row>
    <row r="118" s="291" customFormat="true" ht="18" hidden="false" customHeight="false" outlineLevel="0" collapsed="false">
      <c r="A118" s="288" t="s">
        <v>551</v>
      </c>
      <c r="B118" s="334" t="s">
        <v>559</v>
      </c>
      <c r="C118" s="290"/>
      <c r="D118" s="290"/>
      <c r="E118" s="290"/>
      <c r="F118" s="290"/>
      <c r="G118" s="290"/>
      <c r="H118" s="290" t="n">
        <v>0</v>
      </c>
      <c r="I118" s="290"/>
      <c r="J118" s="290"/>
      <c r="K118" s="290" t="n">
        <v>0</v>
      </c>
      <c r="L118" s="290" t="n">
        <v>0</v>
      </c>
      <c r="M118" s="290"/>
      <c r="N118" s="270"/>
      <c r="O118" s="270" t="str">
        <f aca="false">IF(F118&lt;K118," EROARE"," ")</f>
        <v> </v>
      </c>
      <c r="P118" s="271" t="str">
        <f aca="false">IF(F118&lt;G118," EROARE"," ")</f>
        <v> </v>
      </c>
      <c r="Q118" s="271" t="str">
        <f aca="false">IF(E118&lt;H118," EROARE"," ")</f>
        <v> </v>
      </c>
      <c r="R118" s="271" t="str">
        <f aca="false">IF(D118&lt;J118," EROARE"," ")</f>
        <v> </v>
      </c>
      <c r="S118" s="270" t="str">
        <f aca="false">IF(G118&lt;K118," EROARE"," ")</f>
        <v> </v>
      </c>
      <c r="T118" s="270" t="str">
        <f aca="false">IF(H118&lt;K118," EROARE"," ")</f>
        <v> </v>
      </c>
      <c r="U118" s="274" t="str">
        <f aca="false">IF(L118&lt;0," EROARE"," ")</f>
        <v> </v>
      </c>
      <c r="V118" s="20"/>
      <c r="X118" s="2"/>
      <c r="Y118" s="2"/>
      <c r="Z118" s="2"/>
      <c r="AA118" s="2"/>
      <c r="AB118" s="2"/>
      <c r="AC118" s="2"/>
      <c r="AD118" s="2"/>
      <c r="AE118" s="2"/>
      <c r="AF118" s="2"/>
      <c r="AG118" s="2"/>
      <c r="AH118" s="2"/>
    </row>
    <row r="119" s="291" customFormat="true" ht="18" hidden="false" customHeight="false" outlineLevel="0" collapsed="false">
      <c r="A119" s="288" t="s">
        <v>553</v>
      </c>
      <c r="B119" s="334" t="s">
        <v>560</v>
      </c>
      <c r="C119" s="290"/>
      <c r="D119" s="290"/>
      <c r="E119" s="290"/>
      <c r="F119" s="290"/>
      <c r="G119" s="290"/>
      <c r="H119" s="290" t="n">
        <v>0</v>
      </c>
      <c r="I119" s="290"/>
      <c r="J119" s="290"/>
      <c r="K119" s="290" t="n">
        <v>0</v>
      </c>
      <c r="L119" s="290" t="n">
        <v>0</v>
      </c>
      <c r="M119" s="290"/>
      <c r="N119" s="270"/>
      <c r="O119" s="270" t="str">
        <f aca="false">IF(F119&lt;K119," EROARE"," ")</f>
        <v> </v>
      </c>
      <c r="P119" s="271" t="str">
        <f aca="false">IF(F119&lt;G119," EROARE"," ")</f>
        <v> </v>
      </c>
      <c r="Q119" s="271" t="str">
        <f aca="false">IF(E119&lt;H119," EROARE"," ")</f>
        <v> </v>
      </c>
      <c r="R119" s="271" t="str">
        <f aca="false">IF(D119&lt;J119," EROARE"," ")</f>
        <v> </v>
      </c>
      <c r="S119" s="270" t="str">
        <f aca="false">IF(G119&lt;K119," EROARE"," ")</f>
        <v> </v>
      </c>
      <c r="T119" s="270" t="str">
        <f aca="false">IF(H119&lt;K119," EROARE"," ")</f>
        <v> </v>
      </c>
      <c r="U119" s="274" t="str">
        <f aca="false">IF(L119&lt;0," EROARE"," ")</f>
        <v> </v>
      </c>
      <c r="V119" s="20"/>
      <c r="X119" s="2"/>
      <c r="Y119" s="2"/>
      <c r="Z119" s="2"/>
      <c r="AA119" s="2"/>
      <c r="AB119" s="2"/>
      <c r="AC119" s="2"/>
      <c r="AD119" s="2"/>
      <c r="AE119" s="2"/>
      <c r="AF119" s="2"/>
      <c r="AG119" s="2"/>
      <c r="AH119" s="2"/>
    </row>
    <row r="120" s="291" customFormat="true" ht="18" hidden="false" customHeight="false" outlineLevel="0" collapsed="false">
      <c r="A120" s="288" t="s">
        <v>555</v>
      </c>
      <c r="B120" s="334" t="s">
        <v>561</v>
      </c>
      <c r="C120" s="290"/>
      <c r="D120" s="290"/>
      <c r="E120" s="290"/>
      <c r="F120" s="290"/>
      <c r="G120" s="290"/>
      <c r="H120" s="290" t="n">
        <v>0</v>
      </c>
      <c r="I120" s="290"/>
      <c r="J120" s="290"/>
      <c r="K120" s="290" t="n">
        <v>0</v>
      </c>
      <c r="L120" s="290" t="n">
        <v>0</v>
      </c>
      <c r="M120" s="290"/>
      <c r="N120" s="270"/>
      <c r="O120" s="270" t="str">
        <f aca="false">IF(F120&lt;K120," EROARE"," ")</f>
        <v> </v>
      </c>
      <c r="P120" s="271" t="str">
        <f aca="false">IF(F120&lt;G120," EROARE"," ")</f>
        <v> </v>
      </c>
      <c r="Q120" s="271" t="str">
        <f aca="false">IF(E120&lt;H120," EROARE"," ")</f>
        <v> </v>
      </c>
      <c r="R120" s="271" t="str">
        <f aca="false">IF(D120&lt;J120," EROARE"," ")</f>
        <v> </v>
      </c>
      <c r="S120" s="270" t="str">
        <f aca="false">IF(G120&lt;K120," EROARE"," ")</f>
        <v> </v>
      </c>
      <c r="T120" s="270" t="str">
        <f aca="false">IF(H120&lt;K120," EROARE"," ")</f>
        <v> </v>
      </c>
      <c r="U120" s="274" t="str">
        <f aca="false">IF(L120&lt;0," EROARE"," ")</f>
        <v> </v>
      </c>
      <c r="V120" s="20"/>
      <c r="X120" s="2"/>
      <c r="Y120" s="2"/>
      <c r="Z120" s="2"/>
      <c r="AA120" s="2"/>
      <c r="AB120" s="2"/>
      <c r="AC120" s="2"/>
      <c r="AD120" s="2"/>
      <c r="AE120" s="2"/>
      <c r="AF120" s="2"/>
      <c r="AG120" s="2"/>
      <c r="AH120" s="2"/>
    </row>
    <row r="121" s="291" customFormat="true" ht="18" hidden="false" customHeight="false" outlineLevel="0" collapsed="false">
      <c r="A121" s="276" t="s">
        <v>349</v>
      </c>
      <c r="B121" s="277" t="s">
        <v>562</v>
      </c>
      <c r="C121" s="290" t="n">
        <v>0</v>
      </c>
      <c r="D121" s="290" t="n">
        <v>0</v>
      </c>
      <c r="E121" s="290" t="n">
        <v>0</v>
      </c>
      <c r="F121" s="290" t="n">
        <v>0</v>
      </c>
      <c r="G121" s="290" t="n">
        <v>0</v>
      </c>
      <c r="H121" s="290" t="n">
        <v>0</v>
      </c>
      <c r="I121" s="290" t="n">
        <v>0</v>
      </c>
      <c r="J121" s="290" t="n">
        <v>0</v>
      </c>
      <c r="K121" s="290" t="n">
        <v>0</v>
      </c>
      <c r="L121" s="290" t="n">
        <v>0</v>
      </c>
      <c r="M121" s="290" t="n">
        <v>0</v>
      </c>
      <c r="N121" s="270"/>
      <c r="O121" s="270"/>
      <c r="P121" s="271" t="str">
        <f aca="false">IF(F121&lt;G121," EROARE"," ")</f>
        <v> </v>
      </c>
      <c r="Q121" s="271"/>
      <c r="R121" s="271"/>
      <c r="S121" s="270"/>
      <c r="T121" s="270"/>
      <c r="U121" s="274"/>
      <c r="V121" s="20"/>
      <c r="X121" s="2"/>
      <c r="Y121" s="2"/>
      <c r="Z121" s="2"/>
      <c r="AA121" s="2"/>
      <c r="AB121" s="2"/>
      <c r="AC121" s="2"/>
      <c r="AD121" s="2"/>
      <c r="AE121" s="2"/>
      <c r="AF121" s="2"/>
      <c r="AG121" s="2"/>
      <c r="AH121" s="2"/>
    </row>
    <row r="122" s="291" customFormat="true" ht="18" hidden="false" customHeight="false" outlineLevel="0" collapsed="false">
      <c r="A122" s="288" t="s">
        <v>551</v>
      </c>
      <c r="B122" s="334" t="s">
        <v>563</v>
      </c>
      <c r="C122" s="290"/>
      <c r="D122" s="290"/>
      <c r="E122" s="290"/>
      <c r="F122" s="290"/>
      <c r="G122" s="290" t="n">
        <v>0</v>
      </c>
      <c r="H122" s="290" t="n">
        <v>0</v>
      </c>
      <c r="I122" s="290" t="n">
        <v>0</v>
      </c>
      <c r="J122" s="290" t="n">
        <v>0</v>
      </c>
      <c r="K122" s="290" t="n">
        <v>0</v>
      </c>
      <c r="L122" s="290" t="n">
        <v>0</v>
      </c>
      <c r="M122" s="290"/>
      <c r="N122" s="270"/>
      <c r="O122" s="270"/>
      <c r="P122" s="271" t="str">
        <f aca="false">IF(F122&lt;G122," EROARE"," ")</f>
        <v> </v>
      </c>
      <c r="Q122" s="271"/>
      <c r="R122" s="271"/>
      <c r="S122" s="270"/>
      <c r="T122" s="270"/>
      <c r="U122" s="274"/>
      <c r="V122" s="20"/>
      <c r="X122" s="2"/>
      <c r="Y122" s="2"/>
      <c r="Z122" s="2"/>
      <c r="AA122" s="2"/>
      <c r="AB122" s="2"/>
      <c r="AC122" s="2"/>
      <c r="AD122" s="2"/>
      <c r="AE122" s="2"/>
      <c r="AF122" s="2"/>
      <c r="AG122" s="2"/>
      <c r="AH122" s="2"/>
    </row>
    <row r="123" s="291" customFormat="true" ht="18" hidden="false" customHeight="false" outlineLevel="0" collapsed="false">
      <c r="A123" s="288" t="s">
        <v>553</v>
      </c>
      <c r="B123" s="334" t="s">
        <v>564</v>
      </c>
      <c r="C123" s="290"/>
      <c r="D123" s="290"/>
      <c r="E123" s="290"/>
      <c r="F123" s="290"/>
      <c r="G123" s="290" t="n">
        <v>0</v>
      </c>
      <c r="H123" s="290" t="n">
        <v>0</v>
      </c>
      <c r="I123" s="290" t="n">
        <v>0</v>
      </c>
      <c r="J123" s="290" t="n">
        <v>0</v>
      </c>
      <c r="K123" s="290" t="n">
        <v>0</v>
      </c>
      <c r="L123" s="290" t="n">
        <v>0</v>
      </c>
      <c r="M123" s="290"/>
      <c r="N123" s="270"/>
      <c r="O123" s="270"/>
      <c r="P123" s="271" t="str">
        <f aca="false">IF(F123&lt;G123," EROARE"," ")</f>
        <v> </v>
      </c>
      <c r="Q123" s="271"/>
      <c r="R123" s="271"/>
      <c r="S123" s="270"/>
      <c r="T123" s="270"/>
      <c r="U123" s="274"/>
      <c r="V123" s="20"/>
      <c r="X123" s="2"/>
      <c r="Y123" s="2"/>
      <c r="Z123" s="2"/>
      <c r="AA123" s="2"/>
      <c r="AB123" s="2"/>
      <c r="AC123" s="2"/>
      <c r="AD123" s="2"/>
      <c r="AE123" s="2"/>
      <c r="AF123" s="2"/>
      <c r="AG123" s="2"/>
      <c r="AH123" s="2"/>
    </row>
    <row r="124" s="291" customFormat="true" ht="18" hidden="false" customHeight="false" outlineLevel="0" collapsed="false">
      <c r="A124" s="299" t="s">
        <v>555</v>
      </c>
      <c r="B124" s="335" t="s">
        <v>565</v>
      </c>
      <c r="C124" s="290"/>
      <c r="D124" s="290"/>
      <c r="E124" s="290"/>
      <c r="F124" s="290"/>
      <c r="G124" s="290" t="n">
        <v>0</v>
      </c>
      <c r="H124" s="290" t="n">
        <v>0</v>
      </c>
      <c r="I124" s="290" t="n">
        <v>0</v>
      </c>
      <c r="J124" s="290" t="n">
        <v>0</v>
      </c>
      <c r="K124" s="290" t="n">
        <v>0</v>
      </c>
      <c r="L124" s="290" t="n">
        <v>0</v>
      </c>
      <c r="M124" s="290"/>
      <c r="N124" s="270"/>
      <c r="O124" s="270"/>
      <c r="P124" s="271" t="str">
        <f aca="false">IF(F124&lt;G124," EROARE"," ")</f>
        <v> </v>
      </c>
      <c r="Q124" s="271"/>
      <c r="R124" s="271"/>
      <c r="S124" s="270"/>
      <c r="T124" s="270"/>
      <c r="U124" s="274"/>
      <c r="V124" s="20"/>
      <c r="X124" s="2"/>
      <c r="Y124" s="2"/>
      <c r="Z124" s="2"/>
      <c r="AA124" s="2"/>
      <c r="AB124" s="2"/>
      <c r="AC124" s="2"/>
      <c r="AD124" s="2"/>
      <c r="AE124" s="2"/>
      <c r="AF124" s="2"/>
      <c r="AG124" s="2"/>
      <c r="AH124" s="2"/>
    </row>
    <row r="125" s="311" customFormat="true" ht="18" hidden="false" customHeight="false" outlineLevel="0" collapsed="false">
      <c r="A125" s="336" t="s">
        <v>401</v>
      </c>
      <c r="B125" s="337" t="s">
        <v>566</v>
      </c>
      <c r="C125" s="310" t="n">
        <v>32000</v>
      </c>
      <c r="D125" s="310" t="n">
        <v>36150</v>
      </c>
      <c r="E125" s="310" t="n">
        <v>32000</v>
      </c>
      <c r="F125" s="310" t="n">
        <v>36150</v>
      </c>
      <c r="G125" s="310" t="n">
        <v>36150</v>
      </c>
      <c r="H125" s="310" t="n">
        <v>36150</v>
      </c>
      <c r="I125" s="310" t="n">
        <v>0</v>
      </c>
      <c r="J125" s="310" t="n">
        <v>36150</v>
      </c>
      <c r="K125" s="310" t="n">
        <v>36150</v>
      </c>
      <c r="L125" s="310" t="n">
        <v>0</v>
      </c>
      <c r="M125" s="310" t="n">
        <v>34970</v>
      </c>
      <c r="N125" s="286"/>
      <c r="O125" s="270" t="e">
        <f aca="false">IF(+#REF!&lt;&gt;#REF!," EROARE"," ")</f>
        <v>#REF!</v>
      </c>
      <c r="P125" s="271" t="str">
        <f aca="false">IF(F125&lt;G125," EROARE"," ")</f>
        <v> </v>
      </c>
      <c r="Q125" s="271" t="str">
        <f aca="false">IF(E125&lt;H125," EROARE"," ")</f>
        <v> EROARE</v>
      </c>
      <c r="R125" s="271" t="str">
        <f aca="false">IF(D125&lt;J125," EROARE"," ")</f>
        <v> </v>
      </c>
      <c r="S125" s="270" t="str">
        <f aca="false">IF(G125&lt;K125," EROARE"," ")</f>
        <v> </v>
      </c>
      <c r="T125" s="270" t="str">
        <f aca="false">IF(H125&lt;K125," EROARE"," ")</f>
        <v> </v>
      </c>
      <c r="U125" s="274" t="str">
        <f aca="false">IF(L125&lt;0," EROARE"," ")</f>
        <v> </v>
      </c>
      <c r="V125" s="338"/>
      <c r="X125" s="2"/>
      <c r="Y125" s="2"/>
      <c r="Z125" s="2"/>
      <c r="AA125" s="2"/>
      <c r="AB125" s="2"/>
      <c r="AC125" s="2"/>
      <c r="AD125" s="2"/>
      <c r="AE125" s="2"/>
      <c r="AF125" s="2"/>
      <c r="AG125" s="2"/>
      <c r="AH125" s="2"/>
    </row>
    <row r="126" s="291" customFormat="true" ht="18" hidden="false" customHeight="false" outlineLevel="0" collapsed="false">
      <c r="A126" s="288" t="s">
        <v>567</v>
      </c>
      <c r="B126" s="334" t="s">
        <v>568</v>
      </c>
      <c r="C126" s="290"/>
      <c r="D126" s="290"/>
      <c r="E126" s="290"/>
      <c r="F126" s="290"/>
      <c r="G126" s="290" t="n">
        <v>0</v>
      </c>
      <c r="H126" s="290" t="n">
        <v>0</v>
      </c>
      <c r="I126" s="290" t="n">
        <v>0</v>
      </c>
      <c r="J126" s="290" t="n">
        <v>0</v>
      </c>
      <c r="K126" s="290" t="n">
        <v>0</v>
      </c>
      <c r="L126" s="290" t="n">
        <v>0</v>
      </c>
      <c r="M126" s="290"/>
      <c r="N126" s="270"/>
      <c r="O126" s="270" t="str">
        <f aca="false">IF(F126&lt;K126," EROARE"," ")</f>
        <v> </v>
      </c>
      <c r="P126" s="271" t="str">
        <f aca="false">IF(F126&lt;G126," EROARE"," ")</f>
        <v> </v>
      </c>
      <c r="Q126" s="271" t="str">
        <f aca="false">IF(E126&lt;H126," EROARE"," ")</f>
        <v> </v>
      </c>
      <c r="R126" s="271" t="str">
        <f aca="false">IF(D126&lt;J126," EROARE"," ")</f>
        <v> </v>
      </c>
      <c r="S126" s="270" t="str">
        <f aca="false">IF(G126&lt;K126," EROARE"," ")</f>
        <v> </v>
      </c>
      <c r="T126" s="270" t="str">
        <f aca="false">IF(H126&lt;K126," EROARE"," ")</f>
        <v> </v>
      </c>
      <c r="U126" s="274" t="str">
        <f aca="false">IF(L126&lt;0," EROARE"," ")</f>
        <v> </v>
      </c>
      <c r="V126" s="20"/>
      <c r="X126" s="2"/>
      <c r="Y126" s="2"/>
      <c r="Z126" s="2"/>
      <c r="AA126" s="2"/>
      <c r="AB126" s="2"/>
      <c r="AC126" s="2"/>
      <c r="AD126" s="2"/>
      <c r="AE126" s="2"/>
      <c r="AF126" s="2"/>
      <c r="AG126" s="2"/>
      <c r="AH126" s="2"/>
    </row>
    <row r="127" s="291" customFormat="true" ht="18" hidden="false" customHeight="false" outlineLevel="0" collapsed="false">
      <c r="A127" s="288" t="s">
        <v>569</v>
      </c>
      <c r="B127" s="334" t="s">
        <v>570</v>
      </c>
      <c r="C127" s="290" t="n">
        <v>32000</v>
      </c>
      <c r="D127" s="290" t="n">
        <v>36150</v>
      </c>
      <c r="E127" s="290" t="n">
        <v>32000</v>
      </c>
      <c r="F127" s="290" t="n">
        <v>36150</v>
      </c>
      <c r="G127" s="290" t="n">
        <v>36150</v>
      </c>
      <c r="H127" s="290" t="n">
        <v>36150</v>
      </c>
      <c r="I127" s="290" t="n">
        <v>0</v>
      </c>
      <c r="J127" s="290" t="n">
        <v>36150</v>
      </c>
      <c r="K127" s="290" t="n">
        <v>36150</v>
      </c>
      <c r="L127" s="290" t="n">
        <v>0</v>
      </c>
      <c r="M127" s="290" t="n">
        <v>34970</v>
      </c>
      <c r="N127" s="270"/>
      <c r="O127" s="270" t="str">
        <f aca="false">IF(F127&lt;K127," EROARE"," ")</f>
        <v> </v>
      </c>
      <c r="P127" s="271" t="str">
        <f aca="false">IF(F127&lt;G127," EROARE"," ")</f>
        <v> </v>
      </c>
      <c r="Q127" s="271" t="str">
        <f aca="false">IF(E127&lt;H127," EROARE"," ")</f>
        <v> EROARE</v>
      </c>
      <c r="R127" s="271" t="str">
        <f aca="false">IF(D127&lt;J127," EROARE"," ")</f>
        <v> </v>
      </c>
      <c r="S127" s="270" t="str">
        <f aca="false">IF(G127&lt;K127," EROARE"," ")</f>
        <v> </v>
      </c>
      <c r="T127" s="270" t="str">
        <f aca="false">IF(H127&lt;K127," EROARE"," ")</f>
        <v> </v>
      </c>
      <c r="U127" s="274" t="str">
        <f aca="false">IF(L127&lt;0," EROARE"," ")</f>
        <v> </v>
      </c>
      <c r="V127" s="20"/>
      <c r="X127" s="2"/>
      <c r="Y127" s="2"/>
      <c r="Z127" s="2"/>
      <c r="AA127" s="2"/>
      <c r="AB127" s="2"/>
      <c r="AC127" s="2"/>
      <c r="AD127" s="2"/>
      <c r="AE127" s="2"/>
      <c r="AF127" s="2"/>
      <c r="AG127" s="2"/>
      <c r="AH127" s="2"/>
    </row>
    <row r="128" s="275" customFormat="true" ht="18" hidden="false" customHeight="false" outlineLevel="0" collapsed="false">
      <c r="A128" s="276" t="s">
        <v>403</v>
      </c>
      <c r="B128" s="277" t="s">
        <v>571</v>
      </c>
      <c r="C128" s="269" t="n">
        <v>323000</v>
      </c>
      <c r="D128" s="269" t="n">
        <v>323000</v>
      </c>
      <c r="E128" s="269" t="n">
        <v>323000</v>
      </c>
      <c r="F128" s="269" t="n">
        <v>323000</v>
      </c>
      <c r="G128" s="269" t="n">
        <v>169984</v>
      </c>
      <c r="H128" s="269" t="n">
        <v>169984</v>
      </c>
      <c r="I128" s="269" t="n">
        <v>0</v>
      </c>
      <c r="J128" s="269" t="n">
        <v>169984</v>
      </c>
      <c r="K128" s="269" t="n">
        <v>169984</v>
      </c>
      <c r="L128" s="269" t="n">
        <v>0</v>
      </c>
      <c r="M128" s="269" t="n">
        <v>97226</v>
      </c>
      <c r="N128" s="286"/>
      <c r="O128" s="286" t="e">
        <f aca="false">IF(+#REF!&lt;&gt;#REF!," EROARE"," ")</f>
        <v>#REF!</v>
      </c>
      <c r="P128" s="286" t="e">
        <f aca="false">IF(#REF!+#REF!&lt;&gt;#REF!+#REF!+#REF!+#REF!+#REF!," EROARE"," ")</f>
        <v>#REF!</v>
      </c>
      <c r="Q128" s="271"/>
      <c r="R128" s="271" t="str">
        <f aca="false">IF(D128&lt;J128," EROARE"," ")</f>
        <v> </v>
      </c>
      <c r="S128" s="270" t="str">
        <f aca="false">IF(G128&lt;K128," EROARE"," ")</f>
        <v> </v>
      </c>
      <c r="T128" s="270" t="str">
        <f aca="false">IF(H128&lt;K128," EROARE"," ")</f>
        <v> </v>
      </c>
      <c r="U128" s="274" t="str">
        <f aca="false">IF(L128&lt;0," EROARE"," ")</f>
        <v> </v>
      </c>
      <c r="V128" s="97"/>
      <c r="X128" s="2"/>
      <c r="Y128" s="2"/>
      <c r="Z128" s="2"/>
      <c r="AA128" s="2"/>
      <c r="AB128" s="2"/>
      <c r="AC128" s="2"/>
      <c r="AD128" s="2"/>
      <c r="AE128" s="2"/>
      <c r="AF128" s="2"/>
      <c r="AG128" s="2"/>
      <c r="AH128" s="2"/>
    </row>
    <row r="129" s="275" customFormat="true" ht="18" hidden="false" customHeight="false" outlineLevel="0" collapsed="false">
      <c r="A129" s="276" t="s">
        <v>572</v>
      </c>
      <c r="B129" s="277" t="s">
        <v>573</v>
      </c>
      <c r="C129" s="269" t="n">
        <v>323000</v>
      </c>
      <c r="D129" s="269" t="n">
        <v>323000</v>
      </c>
      <c r="E129" s="269" t="n">
        <v>323000</v>
      </c>
      <c r="F129" s="269" t="n">
        <v>323000</v>
      </c>
      <c r="G129" s="269" t="n">
        <v>169984</v>
      </c>
      <c r="H129" s="269" t="n">
        <v>169984</v>
      </c>
      <c r="I129" s="269" t="n">
        <v>0</v>
      </c>
      <c r="J129" s="269" t="n">
        <v>169984</v>
      </c>
      <c r="K129" s="269" t="n">
        <v>169984</v>
      </c>
      <c r="L129" s="269" t="n">
        <v>0</v>
      </c>
      <c r="M129" s="269" t="n">
        <v>97226</v>
      </c>
      <c r="N129" s="270"/>
      <c r="O129" s="270" t="str">
        <f aca="false">IF(F129&lt;K129," EROARE"," ")</f>
        <v> </v>
      </c>
      <c r="P129" s="271" t="str">
        <f aca="false">IF(F129&lt;G129," EROARE"," ")</f>
        <v> </v>
      </c>
      <c r="Q129" s="271"/>
      <c r="R129" s="271" t="str">
        <f aca="false">IF(D129&lt;J129," EROARE"," ")</f>
        <v> </v>
      </c>
      <c r="S129" s="270" t="str">
        <f aca="false">IF(G129&lt;K129," EROARE"," ")</f>
        <v> </v>
      </c>
      <c r="T129" s="270" t="str">
        <f aca="false">IF(H129&lt;K129," EROARE"," ")</f>
        <v> </v>
      </c>
      <c r="U129" s="274" t="str">
        <f aca="false">IF(L129&lt;0," EROARE"," ")</f>
        <v> </v>
      </c>
      <c r="V129" s="97"/>
      <c r="X129" s="2"/>
      <c r="Y129" s="2"/>
      <c r="Z129" s="2"/>
      <c r="AA129" s="2"/>
      <c r="AB129" s="2"/>
      <c r="AC129" s="2"/>
      <c r="AD129" s="2"/>
      <c r="AE129" s="2"/>
      <c r="AF129" s="2"/>
      <c r="AG129" s="2"/>
      <c r="AH129" s="2"/>
    </row>
    <row r="130" s="275" customFormat="true" ht="18" hidden="false" customHeight="false" outlineLevel="0" collapsed="false">
      <c r="A130" s="276" t="s">
        <v>574</v>
      </c>
      <c r="B130" s="277" t="s">
        <v>575</v>
      </c>
      <c r="C130" s="269" t="n">
        <v>323000</v>
      </c>
      <c r="D130" s="269" t="n">
        <v>323000</v>
      </c>
      <c r="E130" s="269" t="n">
        <v>323000</v>
      </c>
      <c r="F130" s="269" t="n">
        <v>323000</v>
      </c>
      <c r="G130" s="269" t="n">
        <v>169984</v>
      </c>
      <c r="H130" s="269" t="n">
        <v>169984</v>
      </c>
      <c r="I130" s="269" t="n">
        <v>0</v>
      </c>
      <c r="J130" s="269" t="n">
        <v>169984</v>
      </c>
      <c r="K130" s="269" t="n">
        <v>169984</v>
      </c>
      <c r="L130" s="269" t="n">
        <v>0</v>
      </c>
      <c r="M130" s="269" t="n">
        <v>97226</v>
      </c>
      <c r="N130" s="270"/>
      <c r="O130" s="270" t="str">
        <f aca="false">IF(F130&lt;K130," EROARE"," ")</f>
        <v> </v>
      </c>
      <c r="P130" s="271" t="str">
        <f aca="false">IF(F130&lt;G130," EROARE"," ")</f>
        <v> </v>
      </c>
      <c r="Q130" s="271"/>
      <c r="R130" s="271" t="str">
        <f aca="false">IF(D130&lt;J130," EROARE"," ")</f>
        <v> </v>
      </c>
      <c r="S130" s="270" t="str">
        <f aca="false">IF(G130&lt;K130," EROARE"," ")</f>
        <v> </v>
      </c>
      <c r="T130" s="270" t="str">
        <f aca="false">IF(H130&lt;K130," EROARE"," ")</f>
        <v> </v>
      </c>
      <c r="U130" s="274" t="str">
        <f aca="false">IF(L130&lt;0," EROARE"," ")</f>
        <v> </v>
      </c>
      <c r="V130" s="97"/>
      <c r="X130" s="2"/>
      <c r="Y130" s="2"/>
      <c r="Z130" s="2"/>
      <c r="AA130" s="2"/>
      <c r="AB130" s="2"/>
      <c r="AC130" s="2"/>
      <c r="AD130" s="2"/>
      <c r="AE130" s="2"/>
      <c r="AF130" s="2"/>
      <c r="AG130" s="2"/>
      <c r="AH130" s="2"/>
    </row>
    <row r="131" s="291" customFormat="true" ht="18" hidden="false" customHeight="false" outlineLevel="0" collapsed="false">
      <c r="A131" s="288" t="s">
        <v>576</v>
      </c>
      <c r="B131" s="289" t="s">
        <v>577</v>
      </c>
      <c r="C131" s="290"/>
      <c r="D131" s="290"/>
      <c r="E131" s="290"/>
      <c r="F131" s="290"/>
      <c r="G131" s="290" t="n">
        <v>0</v>
      </c>
      <c r="H131" s="290" t="n">
        <v>0</v>
      </c>
      <c r="I131" s="290" t="n">
        <v>0</v>
      </c>
      <c r="J131" s="290" t="n">
        <v>0</v>
      </c>
      <c r="K131" s="290" t="n">
        <v>0</v>
      </c>
      <c r="L131" s="290" t="n">
        <v>0</v>
      </c>
      <c r="M131" s="290" t="n">
        <v>29242</v>
      </c>
      <c r="N131" s="270"/>
      <c r="O131" s="270" t="str">
        <f aca="false">IF(F131&lt;K131," EROARE"," ")</f>
        <v> </v>
      </c>
      <c r="P131" s="271" t="str">
        <f aca="false">IF(F131&lt;G131," EROARE"," ")</f>
        <v> </v>
      </c>
      <c r="Q131" s="271"/>
      <c r="R131" s="271" t="str">
        <f aca="false">IF(D131&lt;J131," EROARE"," ")</f>
        <v> </v>
      </c>
      <c r="S131" s="270" t="str">
        <f aca="false">IF(G131&lt;K131," EROARE"," ")</f>
        <v> </v>
      </c>
      <c r="T131" s="270" t="str">
        <f aca="false">IF(H131&lt;K131," EROARE"," ")</f>
        <v> </v>
      </c>
      <c r="U131" s="274" t="str">
        <f aca="false">IF(L131&lt;0," EROARE"," ")</f>
        <v> </v>
      </c>
      <c r="V131" s="20"/>
      <c r="X131" s="2"/>
      <c r="Y131" s="2"/>
      <c r="Z131" s="2"/>
      <c r="AA131" s="2"/>
      <c r="AB131" s="2"/>
      <c r="AC131" s="2"/>
      <c r="AD131" s="2"/>
      <c r="AE131" s="2"/>
      <c r="AF131" s="2"/>
      <c r="AG131" s="2"/>
      <c r="AH131" s="2"/>
    </row>
    <row r="132" s="291" customFormat="true" ht="18" hidden="false" customHeight="false" outlineLevel="0" collapsed="false">
      <c r="A132" s="186" t="s">
        <v>578</v>
      </c>
      <c r="B132" s="339" t="s">
        <v>579</v>
      </c>
      <c r="C132" s="290" t="n">
        <v>170000</v>
      </c>
      <c r="D132" s="290" t="n">
        <v>170000</v>
      </c>
      <c r="E132" s="290" t="n">
        <v>170000</v>
      </c>
      <c r="F132" s="290" t="n">
        <v>170000</v>
      </c>
      <c r="G132" s="290" t="n">
        <v>169984</v>
      </c>
      <c r="H132" s="290" t="n">
        <v>169984</v>
      </c>
      <c r="I132" s="290" t="n">
        <v>0</v>
      </c>
      <c r="J132" s="290" t="n">
        <v>169984</v>
      </c>
      <c r="K132" s="290" t="n">
        <v>169984</v>
      </c>
      <c r="L132" s="290" t="n">
        <v>0</v>
      </c>
      <c r="M132" s="290" t="n">
        <v>55844</v>
      </c>
      <c r="N132" s="270"/>
      <c r="O132" s="270" t="str">
        <f aca="false">IF(F132&lt;K132," EROARE"," ")</f>
        <v> </v>
      </c>
      <c r="P132" s="271" t="str">
        <f aca="false">IF(F132&lt;G132," EROARE"," ")</f>
        <v> </v>
      </c>
      <c r="Q132" s="271" t="str">
        <f aca="false">IF(E132&lt;H132," EROARE"," ")</f>
        <v> </v>
      </c>
      <c r="R132" s="271" t="str">
        <f aca="false">IF(D132&lt;J132," EROARE"," ")</f>
        <v> </v>
      </c>
      <c r="S132" s="270" t="str">
        <f aca="false">IF(G132&lt;K132," EROARE"," ")</f>
        <v> </v>
      </c>
      <c r="T132" s="270" t="str">
        <f aca="false">IF(H132&lt;K132," EROARE"," ")</f>
        <v> </v>
      </c>
      <c r="U132" s="274" t="str">
        <f aca="false">IF(L132&lt;0," EROARE"," ")</f>
        <v> </v>
      </c>
      <c r="V132" s="20"/>
      <c r="X132" s="2"/>
      <c r="Y132" s="2"/>
      <c r="Z132" s="2"/>
      <c r="AA132" s="2"/>
      <c r="AB132" s="2"/>
      <c r="AC132" s="2"/>
      <c r="AD132" s="2"/>
      <c r="AE132" s="2"/>
      <c r="AF132" s="2"/>
      <c r="AG132" s="2"/>
      <c r="AH132" s="2"/>
    </row>
    <row r="133" s="291" customFormat="true" ht="18" hidden="false" customHeight="false" outlineLevel="0" collapsed="false">
      <c r="A133" s="340" t="s">
        <v>580</v>
      </c>
      <c r="B133" s="339" t="s">
        <v>581</v>
      </c>
      <c r="C133" s="290" t="n">
        <v>150000</v>
      </c>
      <c r="D133" s="290" t="n">
        <v>150000</v>
      </c>
      <c r="E133" s="290" t="n">
        <v>150000</v>
      </c>
      <c r="F133" s="290" t="n">
        <v>150000</v>
      </c>
      <c r="G133" s="290" t="n">
        <v>0</v>
      </c>
      <c r="H133" s="290" t="n">
        <v>0</v>
      </c>
      <c r="I133" s="290" t="n">
        <v>0</v>
      </c>
      <c r="J133" s="290" t="n">
        <v>0</v>
      </c>
      <c r="K133" s="290" t="n">
        <v>0</v>
      </c>
      <c r="L133" s="290" t="n">
        <v>0</v>
      </c>
      <c r="M133" s="290" t="n">
        <v>8865</v>
      </c>
      <c r="N133" s="270"/>
      <c r="O133" s="270" t="str">
        <f aca="false">IF(F133&lt;K133," EROARE"," ")</f>
        <v> </v>
      </c>
      <c r="P133" s="271" t="str">
        <f aca="false">IF(F133&lt;G133," EROARE"," ")</f>
        <v> </v>
      </c>
      <c r="Q133" s="271" t="str">
        <f aca="false">IF(E133&lt;H133," EROARE"," ")</f>
        <v> </v>
      </c>
      <c r="R133" s="271" t="str">
        <f aca="false">IF(D133&lt;J133," EROARE"," ")</f>
        <v> </v>
      </c>
      <c r="S133" s="270" t="str">
        <f aca="false">IF(G133&lt;K133," EROARE"," ")</f>
        <v> </v>
      </c>
      <c r="T133" s="270" t="str">
        <f aca="false">IF(H133&lt;K133," EROARE"," ")</f>
        <v> </v>
      </c>
      <c r="U133" s="274" t="str">
        <f aca="false">IF(L133&lt;0," EROARE"," ")</f>
        <v> </v>
      </c>
      <c r="V133" s="20"/>
      <c r="X133" s="2"/>
      <c r="Y133" s="2"/>
      <c r="Z133" s="2"/>
      <c r="AA133" s="2"/>
      <c r="AB133" s="2"/>
      <c r="AC133" s="2"/>
      <c r="AD133" s="2"/>
      <c r="AE133" s="2"/>
      <c r="AF133" s="2"/>
      <c r="AG133" s="2"/>
      <c r="AH133" s="2"/>
    </row>
    <row r="134" s="291" customFormat="true" ht="18" hidden="false" customHeight="false" outlineLevel="0" collapsed="false">
      <c r="A134" s="288" t="s">
        <v>582</v>
      </c>
      <c r="B134" s="289" t="s">
        <v>583</v>
      </c>
      <c r="C134" s="290" t="n">
        <v>3000</v>
      </c>
      <c r="D134" s="290" t="n">
        <v>3000</v>
      </c>
      <c r="E134" s="290" t="n">
        <v>3000</v>
      </c>
      <c r="F134" s="290" t="n">
        <v>3000</v>
      </c>
      <c r="G134" s="290" t="n">
        <v>0</v>
      </c>
      <c r="H134" s="290" t="n">
        <v>0</v>
      </c>
      <c r="I134" s="290" t="n">
        <v>0</v>
      </c>
      <c r="J134" s="290" t="n">
        <v>0</v>
      </c>
      <c r="K134" s="290" t="n">
        <v>0</v>
      </c>
      <c r="L134" s="290" t="n">
        <v>0</v>
      </c>
      <c r="M134" s="290" t="n">
        <v>3275</v>
      </c>
      <c r="N134" s="270"/>
      <c r="O134" s="270" t="str">
        <f aca="false">IF(F134&lt;K134," EROARE"," ")</f>
        <v> </v>
      </c>
      <c r="P134" s="271" t="str">
        <f aca="false">IF(F134&lt;G134," EROARE"," ")</f>
        <v> </v>
      </c>
      <c r="Q134" s="271" t="str">
        <f aca="false">IF(E134&lt;H134," EROARE"," ")</f>
        <v> </v>
      </c>
      <c r="R134" s="271" t="str">
        <f aca="false">IF(D134&lt;J134," EROARE"," ")</f>
        <v> </v>
      </c>
      <c r="S134" s="270" t="str">
        <f aca="false">IF(G134&lt;K134," EROARE"," ")</f>
        <v> </v>
      </c>
      <c r="T134" s="270" t="str">
        <f aca="false">IF(H134&lt;K134," EROARE"," ")</f>
        <v> </v>
      </c>
      <c r="U134" s="274" t="str">
        <f aca="false">IF(L134&lt;0," EROARE"," ")</f>
        <v> </v>
      </c>
      <c r="V134" s="20"/>
      <c r="X134" s="2"/>
      <c r="Y134" s="2"/>
      <c r="Z134" s="2"/>
      <c r="AA134" s="2"/>
      <c r="AB134" s="2"/>
      <c r="AC134" s="2"/>
      <c r="AD134" s="2"/>
      <c r="AE134" s="2"/>
      <c r="AF134" s="2"/>
      <c r="AG134" s="2"/>
      <c r="AH134" s="2"/>
    </row>
    <row r="135" s="275" customFormat="true" ht="18" hidden="false" customHeight="false" outlineLevel="0" collapsed="false">
      <c r="A135" s="276" t="s">
        <v>584</v>
      </c>
      <c r="B135" s="277" t="s">
        <v>585</v>
      </c>
      <c r="C135" s="269"/>
      <c r="D135" s="269"/>
      <c r="E135" s="269"/>
      <c r="F135" s="269"/>
      <c r="G135" s="269" t="n">
        <v>0</v>
      </c>
      <c r="H135" s="269" t="n">
        <v>0</v>
      </c>
      <c r="I135" s="269" t="n">
        <v>0</v>
      </c>
      <c r="J135" s="269" t="n">
        <v>0</v>
      </c>
      <c r="K135" s="269" t="n">
        <v>0</v>
      </c>
      <c r="L135" s="269" t="n">
        <v>0</v>
      </c>
      <c r="M135" s="269" t="n">
        <v>0</v>
      </c>
      <c r="N135" s="270"/>
      <c r="O135" s="270" t="str">
        <f aca="false">IF(F135&lt;K135," EROARE"," ")</f>
        <v> </v>
      </c>
      <c r="P135" s="271" t="str">
        <f aca="false">IF(F135&lt;G135," EROARE"," ")</f>
        <v> </v>
      </c>
      <c r="Q135" s="271" t="str">
        <f aca="false">IF(E135&lt;H135," EROARE"," ")</f>
        <v> </v>
      </c>
      <c r="R135" s="271" t="str">
        <f aca="false">IF(D135&lt;J135," EROARE"," ")</f>
        <v> </v>
      </c>
      <c r="S135" s="270" t="str">
        <f aca="false">IF(G135&lt;K135," EROARE"," ")</f>
        <v> </v>
      </c>
      <c r="T135" s="270" t="str">
        <f aca="false">IF(H135&lt;K135," EROARE"," ")</f>
        <v> </v>
      </c>
      <c r="U135" s="274" t="str">
        <f aca="false">IF(L135&lt;0," EROARE"," ")</f>
        <v> </v>
      </c>
      <c r="V135" s="97"/>
      <c r="X135" s="2"/>
      <c r="Y135" s="2"/>
      <c r="Z135" s="2"/>
      <c r="AA135" s="2"/>
      <c r="AB135" s="2"/>
      <c r="AC135" s="2"/>
      <c r="AD135" s="2"/>
      <c r="AE135" s="2"/>
      <c r="AF135" s="2"/>
      <c r="AG135" s="2"/>
      <c r="AH135" s="2"/>
    </row>
    <row r="136" s="311" customFormat="true" ht="18" hidden="false" customHeight="false" outlineLevel="0" collapsed="false">
      <c r="A136" s="341" t="s">
        <v>586</v>
      </c>
      <c r="B136" s="342" t="s">
        <v>423</v>
      </c>
      <c r="C136" s="310"/>
      <c r="D136" s="310"/>
      <c r="E136" s="310"/>
      <c r="F136" s="310"/>
      <c r="G136" s="310" t="n">
        <v>0</v>
      </c>
      <c r="H136" s="310" t="n">
        <v>0</v>
      </c>
      <c r="I136" s="310" t="n">
        <v>0</v>
      </c>
      <c r="J136" s="310" t="n">
        <v>0</v>
      </c>
      <c r="K136" s="310" t="n">
        <v>0</v>
      </c>
      <c r="L136" s="310" t="n">
        <v>0</v>
      </c>
      <c r="M136" s="310"/>
      <c r="N136" s="270"/>
      <c r="O136" s="270" t="str">
        <f aca="false">IF(F136&lt;K136," EROARE"," ")</f>
        <v> </v>
      </c>
      <c r="P136" s="271" t="str">
        <f aca="false">IF(F136&lt;G136," EROARE"," ")</f>
        <v> </v>
      </c>
      <c r="Q136" s="271" t="str">
        <f aca="false">IF(E136&lt;H136," EROARE"," ")</f>
        <v> </v>
      </c>
      <c r="R136" s="271" t="str">
        <f aca="false">IF(D136&lt;J136," EROARE"," ")</f>
        <v> </v>
      </c>
      <c r="S136" s="270" t="str">
        <f aca="false">IF(G136&lt;K136," EROARE"," ")</f>
        <v> </v>
      </c>
      <c r="T136" s="270" t="str">
        <f aca="false">IF(H136&lt;K136," EROARE"," ")</f>
        <v> </v>
      </c>
      <c r="U136" s="274" t="str">
        <f aca="false">IF(L136&lt;0," EROARE"," ")</f>
        <v> </v>
      </c>
      <c r="V136" s="338"/>
      <c r="X136" s="2"/>
      <c r="Y136" s="2"/>
      <c r="Z136" s="2"/>
      <c r="AA136" s="2"/>
      <c r="AB136" s="2"/>
      <c r="AC136" s="2"/>
      <c r="AD136" s="2"/>
      <c r="AE136" s="2"/>
      <c r="AF136" s="2"/>
      <c r="AG136" s="2"/>
      <c r="AH136" s="2"/>
    </row>
    <row r="137" s="275" customFormat="true" ht="18" hidden="false" customHeight="false" outlineLevel="0" collapsed="false">
      <c r="A137" s="341" t="s">
        <v>587</v>
      </c>
      <c r="B137" s="342" t="s">
        <v>588</v>
      </c>
      <c r="C137" s="269" t="n">
        <v>177207410</v>
      </c>
      <c r="D137" s="269" t="n">
        <v>203378870</v>
      </c>
      <c r="E137" s="269" t="n">
        <v>177207410</v>
      </c>
      <c r="F137" s="269" t="n">
        <v>203378870</v>
      </c>
      <c r="G137" s="269" t="n">
        <v>202841080</v>
      </c>
      <c r="H137" s="269" t="n">
        <v>202747921</v>
      </c>
      <c r="I137" s="269" t="n">
        <v>1871</v>
      </c>
      <c r="J137" s="269" t="n">
        <v>202746050</v>
      </c>
      <c r="K137" s="269" t="n">
        <v>202742028</v>
      </c>
      <c r="L137" s="269" t="n">
        <v>5893</v>
      </c>
      <c r="M137" s="269" t="n">
        <v>203185193</v>
      </c>
      <c r="N137" s="270"/>
      <c r="O137" s="270" t="str">
        <f aca="false">IF(F137&lt;K137," EROARE"," ")</f>
        <v> </v>
      </c>
      <c r="P137" s="271" t="str">
        <f aca="false">IF(F137&lt;G137," EROARE"," ")</f>
        <v> </v>
      </c>
      <c r="Q137" s="271"/>
      <c r="R137" s="271" t="str">
        <f aca="false">IF(D137&lt;J137," EROARE"," ")</f>
        <v> </v>
      </c>
      <c r="S137" s="270" t="str">
        <f aca="false">IF(G137&lt;K137," EROARE"," ")</f>
        <v> </v>
      </c>
      <c r="T137" s="270" t="str">
        <f aca="false">IF(H137&lt;K137," EROARE"," ")</f>
        <v> </v>
      </c>
      <c r="U137" s="274" t="str">
        <f aca="false">IF(L137&lt;0," EROARE"," ")</f>
        <v> </v>
      </c>
      <c r="V137" s="97"/>
      <c r="X137" s="2"/>
      <c r="Y137" s="2"/>
      <c r="Z137" s="2"/>
      <c r="AA137" s="2"/>
      <c r="AB137" s="2"/>
      <c r="AC137" s="2"/>
      <c r="AD137" s="2"/>
      <c r="AE137" s="2"/>
      <c r="AF137" s="2"/>
      <c r="AG137" s="2"/>
      <c r="AH137" s="2"/>
    </row>
    <row r="138" s="275" customFormat="true" ht="18" hidden="false" customHeight="false" outlineLevel="0" collapsed="false">
      <c r="A138" s="343" t="s">
        <v>589</v>
      </c>
      <c r="B138" s="344" t="s">
        <v>590</v>
      </c>
      <c r="C138" s="269"/>
      <c r="D138" s="269"/>
      <c r="E138" s="269"/>
      <c r="F138" s="269"/>
      <c r="G138" s="269" t="n">
        <v>-2293965</v>
      </c>
      <c r="H138" s="269" t="n">
        <v>-2293965</v>
      </c>
      <c r="I138" s="269" t="n">
        <v>0</v>
      </c>
      <c r="J138" s="269" t="n">
        <v>-2293965</v>
      </c>
      <c r="K138" s="269" t="n">
        <v>-2293965</v>
      </c>
      <c r="L138" s="269"/>
      <c r="M138" s="269"/>
      <c r="N138" s="345"/>
      <c r="O138" s="279"/>
      <c r="P138" s="279"/>
      <c r="Q138" s="272"/>
      <c r="R138" s="346"/>
      <c r="S138" s="346"/>
      <c r="T138" s="270"/>
      <c r="U138" s="274" t="str">
        <f aca="false">IF(L138&lt;0," EROARE"," ")</f>
        <v> </v>
      </c>
      <c r="V138" s="97"/>
      <c r="X138" s="2"/>
      <c r="Y138" s="2"/>
      <c r="Z138" s="2"/>
      <c r="AA138" s="2"/>
      <c r="AB138" s="2"/>
      <c r="AC138" s="2"/>
      <c r="AD138" s="2"/>
      <c r="AE138" s="2"/>
      <c r="AF138" s="2"/>
      <c r="AG138" s="2"/>
      <c r="AH138" s="2"/>
    </row>
    <row r="139" s="275" customFormat="true" ht="18" hidden="false" customHeight="false" outlineLevel="0" collapsed="false">
      <c r="A139" s="347" t="s">
        <v>591</v>
      </c>
      <c r="B139" s="344" t="s">
        <v>592</v>
      </c>
      <c r="C139" s="269"/>
      <c r="D139" s="269"/>
      <c r="E139" s="269"/>
      <c r="F139" s="269"/>
      <c r="G139" s="269" t="n">
        <v>-2293965</v>
      </c>
      <c r="H139" s="269" t="n">
        <v>-2293965</v>
      </c>
      <c r="I139" s="269" t="n">
        <v>0</v>
      </c>
      <c r="J139" s="269" t="n">
        <v>-2293965</v>
      </c>
      <c r="K139" s="269" t="n">
        <v>-2293965</v>
      </c>
      <c r="L139" s="269"/>
      <c r="M139" s="269"/>
      <c r="N139" s="345"/>
      <c r="O139" s="279"/>
      <c r="P139" s="279"/>
      <c r="Q139" s="272"/>
      <c r="R139" s="346"/>
      <c r="S139" s="346"/>
      <c r="T139" s="270"/>
      <c r="U139" s="274" t="str">
        <f aca="false">IF(L139&lt;0," EROARE"," ")</f>
        <v> </v>
      </c>
      <c r="V139" s="97"/>
      <c r="X139" s="2"/>
      <c r="Y139" s="2"/>
      <c r="Z139" s="2"/>
      <c r="AA139" s="2"/>
      <c r="AB139" s="2"/>
      <c r="AC139" s="2"/>
      <c r="AD139" s="2"/>
      <c r="AE139" s="2"/>
      <c r="AF139" s="2"/>
      <c r="AG139" s="2"/>
      <c r="AH139" s="2"/>
    </row>
    <row r="140" s="275" customFormat="true" ht="18" hidden="false" customHeight="false" outlineLevel="0" collapsed="false">
      <c r="A140" s="348" t="s">
        <v>593</v>
      </c>
      <c r="B140" s="349" t="s">
        <v>594</v>
      </c>
      <c r="C140" s="269"/>
      <c r="D140" s="269"/>
      <c r="E140" s="269"/>
      <c r="F140" s="269"/>
      <c r="G140" s="269" t="n">
        <v>-2293965</v>
      </c>
      <c r="H140" s="269" t="n">
        <v>-2293965</v>
      </c>
      <c r="I140" s="269" t="n">
        <v>0</v>
      </c>
      <c r="J140" s="269" t="n">
        <v>-2293965</v>
      </c>
      <c r="K140" s="269" t="n">
        <v>-2293965</v>
      </c>
      <c r="L140" s="269"/>
      <c r="M140" s="269"/>
      <c r="N140" s="345"/>
      <c r="O140" s="279"/>
      <c r="P140" s="279"/>
      <c r="Q140" s="272"/>
      <c r="R140" s="346"/>
      <c r="S140" s="346"/>
      <c r="T140" s="270"/>
      <c r="U140" s="274" t="str">
        <f aca="false">IF(L140&lt;0," EROARE"," ")</f>
        <v> </v>
      </c>
      <c r="V140" s="97"/>
      <c r="X140" s="2"/>
      <c r="Y140" s="2"/>
      <c r="Z140" s="2"/>
      <c r="AA140" s="2"/>
      <c r="AB140" s="2"/>
      <c r="AC140" s="2"/>
      <c r="AD140" s="2"/>
      <c r="AE140" s="2"/>
      <c r="AF140" s="2"/>
      <c r="AG140" s="2"/>
      <c r="AH140" s="2"/>
    </row>
    <row r="141" s="275" customFormat="true" ht="18" hidden="false" customHeight="false" outlineLevel="0" collapsed="false">
      <c r="A141" s="348" t="s">
        <v>593</v>
      </c>
      <c r="B141" s="349" t="s">
        <v>595</v>
      </c>
      <c r="C141" s="269"/>
      <c r="D141" s="269"/>
      <c r="E141" s="269"/>
      <c r="F141" s="269"/>
      <c r="G141" s="269" t="n">
        <v>-2293965</v>
      </c>
      <c r="H141" s="269" t="n">
        <v>-2293965</v>
      </c>
      <c r="I141" s="269"/>
      <c r="J141" s="269" t="n">
        <v>-2293965</v>
      </c>
      <c r="K141" s="269" t="n">
        <v>-2293965</v>
      </c>
      <c r="L141" s="269"/>
      <c r="M141" s="269"/>
      <c r="N141" s="345"/>
      <c r="O141" s="279"/>
      <c r="P141" s="279"/>
      <c r="Q141" s="272"/>
      <c r="R141" s="346"/>
      <c r="S141" s="346"/>
      <c r="T141" s="270"/>
      <c r="U141" s="274" t="str">
        <f aca="false">IF(L141&lt;0," EROARE"," ")</f>
        <v> </v>
      </c>
      <c r="V141" s="97"/>
      <c r="X141" s="2"/>
      <c r="Y141" s="2"/>
      <c r="Z141" s="2"/>
      <c r="AA141" s="2"/>
      <c r="AB141" s="2"/>
      <c r="AC141" s="2"/>
      <c r="AD141" s="2"/>
      <c r="AE141" s="2"/>
      <c r="AF141" s="2"/>
      <c r="AG141" s="2"/>
      <c r="AH141" s="2"/>
    </row>
    <row r="142" s="275" customFormat="true" ht="18" hidden="false" customHeight="false" outlineLevel="0" collapsed="false">
      <c r="A142" s="350" t="s">
        <v>482</v>
      </c>
      <c r="B142" s="351"/>
      <c r="C142" s="269" t="n">
        <v>301813430</v>
      </c>
      <c r="D142" s="269" t="n">
        <v>603024990</v>
      </c>
      <c r="E142" s="269" t="n">
        <v>293109080</v>
      </c>
      <c r="F142" s="269" t="n">
        <v>591898960</v>
      </c>
      <c r="G142" s="269" t="n">
        <v>588932652</v>
      </c>
      <c r="H142" s="269" t="n">
        <v>711661741</v>
      </c>
      <c r="I142" s="269" t="n">
        <v>114949179</v>
      </c>
      <c r="J142" s="269" t="n">
        <v>596712562</v>
      </c>
      <c r="K142" s="269" t="n">
        <v>588931032</v>
      </c>
      <c r="L142" s="269" t="n">
        <v>122730709</v>
      </c>
      <c r="M142" s="269" t="n">
        <v>598799413</v>
      </c>
      <c r="N142" s="352"/>
      <c r="O142" s="270" t="str">
        <f aca="false">IF(F142&lt;K142," EROARE"," ")</f>
        <v> </v>
      </c>
      <c r="P142" s="271" t="str">
        <f aca="false">IF(F142&lt;G142," EROARE"," ")</f>
        <v> </v>
      </c>
      <c r="Q142" s="271"/>
      <c r="R142" s="271" t="str">
        <f aca="false">IF(D142&lt;J142," EROARE"," ")</f>
        <v> </v>
      </c>
      <c r="S142" s="353" t="str">
        <f aca="false">IF(G142&lt;K142," EROARE"," ")</f>
        <v> </v>
      </c>
      <c r="T142" s="270" t="str">
        <f aca="false">IF(H142&lt;K142," EROARE"," ")</f>
        <v> </v>
      </c>
      <c r="U142" s="274" t="str">
        <f aca="false">IF(L142&lt;0," EROARE"," ")</f>
        <v> </v>
      </c>
      <c r="V142" s="97"/>
      <c r="X142" s="2"/>
      <c r="Y142" s="2"/>
      <c r="Z142" s="2"/>
      <c r="AA142" s="2"/>
      <c r="AB142" s="2"/>
      <c r="AC142" s="2"/>
      <c r="AD142" s="2"/>
      <c r="AE142" s="2"/>
      <c r="AF142" s="2"/>
      <c r="AG142" s="2"/>
      <c r="AH142" s="2"/>
    </row>
    <row r="143" s="275" customFormat="true" ht="18" hidden="false" customHeight="false" outlineLevel="0" collapsed="false">
      <c r="A143" s="341" t="s">
        <v>596</v>
      </c>
      <c r="B143" s="342" t="s">
        <v>597</v>
      </c>
      <c r="C143" s="269" t="n">
        <v>125373930</v>
      </c>
      <c r="D143" s="269" t="n">
        <v>265063660</v>
      </c>
      <c r="E143" s="269" t="n">
        <v>117719730</v>
      </c>
      <c r="F143" s="269" t="n">
        <v>276815880</v>
      </c>
      <c r="G143" s="269" t="n">
        <v>275771686</v>
      </c>
      <c r="H143" s="269" t="n">
        <v>351388890</v>
      </c>
      <c r="I143" s="269" t="n">
        <v>87461796</v>
      </c>
      <c r="J143" s="269" t="n">
        <v>263927094</v>
      </c>
      <c r="K143" s="269" t="n">
        <v>275771685</v>
      </c>
      <c r="L143" s="269" t="n">
        <v>75617205</v>
      </c>
      <c r="M143" s="269" t="n">
        <v>264452039</v>
      </c>
      <c r="N143" s="270"/>
      <c r="O143" s="270" t="str">
        <f aca="false">IF(F143&lt;K143," EROARE"," ")</f>
        <v> </v>
      </c>
      <c r="P143" s="271" t="str">
        <f aca="false">IF(F143&lt;G143," EROARE"," ")</f>
        <v> </v>
      </c>
      <c r="Q143" s="271"/>
      <c r="R143" s="271" t="str">
        <f aca="false">IF(D143&lt;J143," EROARE"," ")</f>
        <v> </v>
      </c>
      <c r="S143" s="270" t="str">
        <f aca="false">IF(G143&lt;K143," EROARE"," ")</f>
        <v> </v>
      </c>
      <c r="T143" s="270" t="str">
        <f aca="false">IF(H143&lt;K143," EROARE"," ")</f>
        <v> </v>
      </c>
      <c r="U143" s="274" t="str">
        <f aca="false">IF(L143&lt;0," EROARE"," ")</f>
        <v> </v>
      </c>
      <c r="V143" s="97"/>
      <c r="X143" s="2"/>
      <c r="Y143" s="2"/>
      <c r="Z143" s="2"/>
      <c r="AA143" s="2"/>
      <c r="AB143" s="2"/>
      <c r="AC143" s="2"/>
      <c r="AD143" s="2"/>
      <c r="AE143" s="2"/>
      <c r="AF143" s="2"/>
      <c r="AG143" s="2"/>
      <c r="AH143" s="2"/>
    </row>
    <row r="144" s="291" customFormat="true" ht="18" hidden="false" customHeight="false" outlineLevel="0" collapsed="false">
      <c r="A144" s="308" t="s">
        <v>598</v>
      </c>
      <c r="B144" s="305" t="s">
        <v>599</v>
      </c>
      <c r="C144" s="290" t="n">
        <v>52683440</v>
      </c>
      <c r="D144" s="290" t="n">
        <v>112312280</v>
      </c>
      <c r="E144" s="290" t="n">
        <v>45807420</v>
      </c>
      <c r="F144" s="290" t="n">
        <v>118137880</v>
      </c>
      <c r="G144" s="290" t="n">
        <v>117105771</v>
      </c>
      <c r="H144" s="290" t="n">
        <v>152906626</v>
      </c>
      <c r="I144" s="290" t="n">
        <v>41317841</v>
      </c>
      <c r="J144" s="290" t="n">
        <v>111588785</v>
      </c>
      <c r="K144" s="290" t="n">
        <v>117105771</v>
      </c>
      <c r="L144" s="290" t="n">
        <v>35800855</v>
      </c>
      <c r="M144" s="290" t="n">
        <v>112101657</v>
      </c>
      <c r="N144" s="270"/>
      <c r="O144" s="270" t="str">
        <f aca="false">IF(F144&lt;K144," EROARE"," ")</f>
        <v> </v>
      </c>
      <c r="P144" s="271" t="str">
        <f aca="false">IF(F144&lt;G144," EROARE"," ")</f>
        <v> </v>
      </c>
      <c r="Q144" s="271"/>
      <c r="R144" s="271" t="str">
        <f aca="false">IF(D144&lt;J144," EROARE"," ")</f>
        <v> </v>
      </c>
      <c r="S144" s="270" t="str">
        <f aca="false">IF(G144&lt;K144," EROARE"," ")</f>
        <v> </v>
      </c>
      <c r="T144" s="270" t="str">
        <f aca="false">IF(H144&lt;K144," EROARE"," ")</f>
        <v> </v>
      </c>
      <c r="U144" s="274" t="str">
        <f aca="false">IF(L144&lt;0," EROARE"," ")</f>
        <v> </v>
      </c>
      <c r="V144" s="20"/>
      <c r="X144" s="2"/>
      <c r="Y144" s="2"/>
      <c r="Z144" s="2"/>
      <c r="AA144" s="2"/>
      <c r="AB144" s="2"/>
      <c r="AC144" s="2"/>
      <c r="AD144" s="2"/>
      <c r="AE144" s="2"/>
      <c r="AF144" s="2"/>
      <c r="AG144" s="2"/>
      <c r="AH144" s="2"/>
    </row>
    <row r="145" s="291" customFormat="true" ht="18" hidden="false" customHeight="false" outlineLevel="0" collapsed="false">
      <c r="A145" s="354" t="s">
        <v>600</v>
      </c>
      <c r="B145" s="289"/>
      <c r="C145" s="290" t="n">
        <v>44308000</v>
      </c>
      <c r="D145" s="290" t="n">
        <v>91385880</v>
      </c>
      <c r="E145" s="290" t="n">
        <v>36078000</v>
      </c>
      <c r="F145" s="290" t="n">
        <v>98185300</v>
      </c>
      <c r="G145" s="290" t="n">
        <v>97672428</v>
      </c>
      <c r="H145" s="290" t="n">
        <v>126713935</v>
      </c>
      <c r="I145" s="290" t="n">
        <v>36051541</v>
      </c>
      <c r="J145" s="290" t="n">
        <v>90662394</v>
      </c>
      <c r="K145" s="290" t="n">
        <v>97672428</v>
      </c>
      <c r="L145" s="290" t="n">
        <v>29041507</v>
      </c>
      <c r="M145" s="290" t="n">
        <v>91175266</v>
      </c>
      <c r="N145" s="270"/>
      <c r="O145" s="270" t="str">
        <f aca="false">IF(F145&lt;K145," EROARE"," ")</f>
        <v> </v>
      </c>
      <c r="P145" s="271" t="str">
        <f aca="false">IF(F145&lt;G145," EROARE"," ")</f>
        <v> </v>
      </c>
      <c r="Q145" s="271"/>
      <c r="R145" s="271" t="str">
        <f aca="false">IF(D145&lt;J145," EROARE"," ")</f>
        <v> </v>
      </c>
      <c r="S145" s="270" t="str">
        <f aca="false">IF(G145&lt;K145," EROARE"," ")</f>
        <v> </v>
      </c>
      <c r="T145" s="270" t="str">
        <f aca="false">IF(H145&lt;K145," EROARE"," ")</f>
        <v> </v>
      </c>
      <c r="U145" s="274" t="str">
        <f aca="false">IF(L145&lt;0," EROARE"," ")</f>
        <v> </v>
      </c>
      <c r="V145" s="20"/>
      <c r="X145" s="2"/>
      <c r="Y145" s="2"/>
      <c r="Z145" s="2"/>
      <c r="AA145" s="2"/>
      <c r="AB145" s="2"/>
      <c r="AC145" s="2"/>
      <c r="AD145" s="2"/>
      <c r="AE145" s="2"/>
      <c r="AF145" s="2"/>
      <c r="AG145" s="2"/>
      <c r="AH145" s="2"/>
    </row>
    <row r="146" s="291" customFormat="true" ht="23.85" hidden="false" customHeight="false" outlineLevel="0" collapsed="false">
      <c r="A146" s="354" t="s">
        <v>601</v>
      </c>
      <c r="B146" s="289"/>
      <c r="C146" s="290" t="n">
        <v>150</v>
      </c>
      <c r="D146" s="290" t="n">
        <v>1320</v>
      </c>
      <c r="E146" s="290" t="n">
        <v>150</v>
      </c>
      <c r="F146" s="290" t="n">
        <v>1320</v>
      </c>
      <c r="G146" s="290" t="n">
        <v>1317</v>
      </c>
      <c r="H146" s="290" t="n">
        <v>1317</v>
      </c>
      <c r="I146" s="290" t="n">
        <v>0</v>
      </c>
      <c r="J146" s="290" t="n">
        <v>1317</v>
      </c>
      <c r="K146" s="290" t="n">
        <v>1317</v>
      </c>
      <c r="L146" s="290" t="n">
        <v>0</v>
      </c>
      <c r="M146" s="290" t="n">
        <v>1317</v>
      </c>
      <c r="N146" s="270"/>
      <c r="O146" s="270" t="str">
        <f aca="false">IF(F146&lt;K146," EROARE"," ")</f>
        <v> </v>
      </c>
      <c r="P146" s="271" t="str">
        <f aca="false">IF(F146&lt;G146," EROARE"," ")</f>
        <v> </v>
      </c>
      <c r="Q146" s="271"/>
      <c r="R146" s="271" t="str">
        <f aca="false">IF(D146&lt;J146," EROARE"," ")</f>
        <v> </v>
      </c>
      <c r="S146" s="270" t="str">
        <f aca="false">IF(G146&lt;K146," EROARE"," ")</f>
        <v> </v>
      </c>
      <c r="T146" s="270" t="str">
        <f aca="false">IF(H146&lt;K146," EROARE"," ")</f>
        <v> </v>
      </c>
      <c r="U146" s="274" t="str">
        <f aca="false">IF(L146&lt;0," EROARE"," ")</f>
        <v> </v>
      </c>
      <c r="V146" s="20"/>
      <c r="X146" s="2"/>
      <c r="Y146" s="2"/>
      <c r="Z146" s="2"/>
      <c r="AA146" s="2"/>
      <c r="AB146" s="2"/>
      <c r="AC146" s="2"/>
      <c r="AD146" s="2"/>
      <c r="AE146" s="2"/>
      <c r="AF146" s="2"/>
      <c r="AG146" s="2"/>
      <c r="AH146" s="2"/>
    </row>
    <row r="147" s="291" customFormat="true" ht="46.25" hidden="false" customHeight="false" outlineLevel="0" collapsed="false">
      <c r="A147" s="355" t="s">
        <v>602</v>
      </c>
      <c r="B147" s="300"/>
      <c r="C147" s="290" t="n">
        <v>270</v>
      </c>
      <c r="D147" s="290" t="n">
        <v>1460</v>
      </c>
      <c r="E147" s="290" t="n">
        <v>270</v>
      </c>
      <c r="F147" s="290" t="n">
        <v>1460</v>
      </c>
      <c r="G147" s="290" t="n">
        <v>1454</v>
      </c>
      <c r="H147" s="290" t="n">
        <v>1454</v>
      </c>
      <c r="I147" s="290" t="n">
        <v>0</v>
      </c>
      <c r="J147" s="290" t="n">
        <v>1454</v>
      </c>
      <c r="K147" s="290" t="n">
        <v>1454</v>
      </c>
      <c r="L147" s="290" t="n">
        <v>0</v>
      </c>
      <c r="M147" s="290" t="n">
        <v>1454</v>
      </c>
      <c r="N147" s="270"/>
      <c r="O147" s="270" t="str">
        <f aca="false">IF(F147&lt;K147," EROARE"," ")</f>
        <v> </v>
      </c>
      <c r="P147" s="271" t="str">
        <f aca="false">IF(F147&lt;G147," EROARE"," ")</f>
        <v> </v>
      </c>
      <c r="Q147" s="271"/>
      <c r="R147" s="271" t="str">
        <f aca="false">IF(D147&lt;J147," EROARE"," ")</f>
        <v> </v>
      </c>
      <c r="S147" s="270" t="str">
        <f aca="false">IF(G147&lt;K147," EROARE"," ")</f>
        <v> </v>
      </c>
      <c r="T147" s="270" t="str">
        <f aca="false">IF(H147&lt;K147," EROARE"," ")</f>
        <v> </v>
      </c>
      <c r="U147" s="274" t="str">
        <f aca="false">IF(L147&lt;0," EROARE"," ")</f>
        <v> </v>
      </c>
      <c r="V147" s="20"/>
      <c r="X147" s="2"/>
      <c r="Y147" s="2"/>
      <c r="Z147" s="2"/>
      <c r="AA147" s="2"/>
      <c r="AB147" s="2"/>
      <c r="AC147" s="2"/>
      <c r="AD147" s="2"/>
      <c r="AE147" s="2"/>
      <c r="AF147" s="2"/>
      <c r="AG147" s="2"/>
      <c r="AH147" s="2"/>
    </row>
    <row r="148" s="291" customFormat="true" ht="19.4" hidden="false" customHeight="false" outlineLevel="0" collapsed="false">
      <c r="A148" s="356" t="s">
        <v>603</v>
      </c>
      <c r="B148" s="302"/>
      <c r="C148" s="290" t="n">
        <v>837000</v>
      </c>
      <c r="D148" s="290" t="n">
        <v>1518790</v>
      </c>
      <c r="E148" s="290" t="n">
        <v>837000</v>
      </c>
      <c r="F148" s="290" t="n">
        <v>1506400</v>
      </c>
      <c r="G148" s="290" t="n">
        <v>1499480</v>
      </c>
      <c r="H148" s="290" t="n">
        <v>1789186</v>
      </c>
      <c r="I148" s="290" t="n">
        <v>270396</v>
      </c>
      <c r="J148" s="290" t="n">
        <v>1518790</v>
      </c>
      <c r="K148" s="290" t="n">
        <v>1499480</v>
      </c>
      <c r="L148" s="290" t="n">
        <v>289706</v>
      </c>
      <c r="M148" s="290" t="n">
        <v>1518790</v>
      </c>
      <c r="N148" s="270"/>
      <c r="O148" s="270" t="str">
        <f aca="false">IF(F148&lt;K148," EROARE"," ")</f>
        <v> </v>
      </c>
      <c r="P148" s="271" t="str">
        <f aca="false">IF(F148&lt;G148," EROARE"," ")</f>
        <v> </v>
      </c>
      <c r="Q148" s="271"/>
      <c r="R148" s="271" t="str">
        <f aca="false">IF(D148&lt;J148," EROARE"," ")</f>
        <v> </v>
      </c>
      <c r="S148" s="270" t="str">
        <f aca="false">IF(G148&lt;K148," EROARE"," ")</f>
        <v> </v>
      </c>
      <c r="T148" s="270" t="str">
        <f aca="false">IF(H148&lt;K148," EROARE"," ")</f>
        <v> </v>
      </c>
      <c r="U148" s="274" t="str">
        <f aca="false">IF(L148&lt;0," EROARE"," ")</f>
        <v> </v>
      </c>
      <c r="V148" s="20"/>
      <c r="X148" s="2"/>
      <c r="Y148" s="2"/>
      <c r="Z148" s="2"/>
      <c r="AA148" s="2"/>
      <c r="AB148" s="2"/>
      <c r="AC148" s="2"/>
      <c r="AD148" s="2"/>
      <c r="AE148" s="2"/>
      <c r="AF148" s="2"/>
      <c r="AG148" s="2"/>
      <c r="AH148" s="2"/>
    </row>
    <row r="149" s="291" customFormat="true" ht="18" hidden="false" customHeight="false" outlineLevel="0" collapsed="false">
      <c r="A149" s="354" t="s">
        <v>604</v>
      </c>
      <c r="B149" s="289"/>
      <c r="C149" s="290" t="n">
        <v>46000</v>
      </c>
      <c r="D149" s="290" t="n">
        <v>75800</v>
      </c>
      <c r="E149" s="290" t="n">
        <v>46000</v>
      </c>
      <c r="F149" s="290" t="n">
        <v>75800</v>
      </c>
      <c r="G149" s="290" t="n">
        <v>75800</v>
      </c>
      <c r="H149" s="290" t="n">
        <v>82009</v>
      </c>
      <c r="I149" s="290" t="n">
        <v>6209</v>
      </c>
      <c r="J149" s="290" t="n">
        <v>75800</v>
      </c>
      <c r="K149" s="290" t="n">
        <v>75800</v>
      </c>
      <c r="L149" s="290" t="n">
        <v>6209</v>
      </c>
      <c r="M149" s="290" t="n">
        <v>75800</v>
      </c>
      <c r="N149" s="270"/>
      <c r="O149" s="270" t="str">
        <f aca="false">IF(F149&lt;K149," EROARE"," ")</f>
        <v> </v>
      </c>
      <c r="P149" s="271" t="str">
        <f aca="false">IF(F149&lt;G149," EROARE"," ")</f>
        <v> </v>
      </c>
      <c r="Q149" s="271"/>
      <c r="R149" s="271" t="str">
        <f aca="false">IF(D149&lt;J149," EROARE"," ")</f>
        <v> </v>
      </c>
      <c r="S149" s="270" t="str">
        <f aca="false">IF(G149&lt;K149," EROARE"," ")</f>
        <v> </v>
      </c>
      <c r="T149" s="270" t="str">
        <f aca="false">IF(H149&lt;K149," EROARE"," ")</f>
        <v> </v>
      </c>
      <c r="U149" s="274" t="str">
        <f aca="false">IF(L149&lt;0," EROARE"," ")</f>
        <v> </v>
      </c>
      <c r="V149" s="20"/>
      <c r="X149" s="2"/>
      <c r="Y149" s="2"/>
      <c r="Z149" s="2"/>
      <c r="AA149" s="2"/>
      <c r="AB149" s="2"/>
      <c r="AC149" s="2"/>
      <c r="AD149" s="2"/>
      <c r="AE149" s="2"/>
      <c r="AF149" s="2"/>
      <c r="AG149" s="2"/>
      <c r="AH149" s="2"/>
    </row>
    <row r="150" s="291" customFormat="true" ht="35.05" hidden="false" customHeight="false" outlineLevel="0" collapsed="false">
      <c r="A150" s="354" t="s">
        <v>605</v>
      </c>
      <c r="B150" s="289"/>
      <c r="C150" s="290"/>
      <c r="D150" s="290" t="n">
        <v>512300</v>
      </c>
      <c r="E150" s="290"/>
      <c r="F150" s="290" t="n">
        <v>512300</v>
      </c>
      <c r="G150" s="290" t="n">
        <v>0</v>
      </c>
      <c r="H150" s="290" t="n">
        <v>512300</v>
      </c>
      <c r="I150" s="290" t="n">
        <v>0</v>
      </c>
      <c r="J150" s="290" t="n">
        <v>512300</v>
      </c>
      <c r="K150" s="290" t="n">
        <v>0</v>
      </c>
      <c r="L150" s="290" t="n">
        <v>512300</v>
      </c>
      <c r="M150" s="290" t="n">
        <v>512300</v>
      </c>
      <c r="N150" s="270"/>
      <c r="O150" s="270"/>
      <c r="P150" s="271"/>
      <c r="Q150" s="271"/>
      <c r="R150" s="271"/>
      <c r="S150" s="270"/>
      <c r="T150" s="270"/>
      <c r="U150" s="274"/>
      <c r="V150" s="20"/>
      <c r="X150" s="2"/>
      <c r="Y150" s="2"/>
      <c r="Z150" s="2"/>
      <c r="AA150" s="2"/>
      <c r="AB150" s="2"/>
      <c r="AC150" s="2"/>
      <c r="AD150" s="2"/>
      <c r="AE150" s="2"/>
      <c r="AF150" s="2"/>
      <c r="AG150" s="2"/>
      <c r="AH150" s="2"/>
    </row>
    <row r="151" s="291" customFormat="true" ht="18" hidden="false" customHeight="false" outlineLevel="0" collapsed="false">
      <c r="A151" s="357" t="s">
        <v>606</v>
      </c>
      <c r="B151" s="289"/>
      <c r="C151" s="290" t="n">
        <v>0</v>
      </c>
      <c r="D151" s="290" t="n">
        <v>0</v>
      </c>
      <c r="E151" s="290" t="n">
        <v>0</v>
      </c>
      <c r="F151" s="290" t="n">
        <v>0</v>
      </c>
      <c r="G151" s="290" t="n">
        <v>0</v>
      </c>
      <c r="H151" s="290" t="n">
        <v>0</v>
      </c>
      <c r="I151" s="290" t="n">
        <v>0</v>
      </c>
      <c r="J151" s="290" t="n">
        <v>0</v>
      </c>
      <c r="K151" s="290" t="n">
        <v>0</v>
      </c>
      <c r="L151" s="290" t="n">
        <v>0</v>
      </c>
      <c r="M151" s="290" t="n">
        <v>0</v>
      </c>
      <c r="N151" s="270"/>
      <c r="O151" s="270" t="str">
        <f aca="false">IF(F151&lt;K151," EROARE"," ")</f>
        <v> </v>
      </c>
      <c r="P151" s="271" t="str">
        <f aca="false">IF(F151&lt;G151," EROARE"," ")</f>
        <v> </v>
      </c>
      <c r="Q151" s="271"/>
      <c r="R151" s="271" t="str">
        <f aca="false">IF(D151&lt;J151," EROARE"," ")</f>
        <v> </v>
      </c>
      <c r="S151" s="270" t="str">
        <f aca="false">IF(G151&lt;K151," EROARE"," ")</f>
        <v> </v>
      </c>
      <c r="T151" s="270" t="str">
        <f aca="false">IF(H151&lt;K151," EROARE"," ")</f>
        <v> </v>
      </c>
      <c r="U151" s="274" t="str">
        <f aca="false">IF(L151&lt;0," EROARE"," ")</f>
        <v> </v>
      </c>
      <c r="V151" s="20"/>
      <c r="X151" s="2"/>
      <c r="Y151" s="2"/>
      <c r="Z151" s="2"/>
      <c r="AA151" s="2"/>
      <c r="AB151" s="2"/>
      <c r="AC151" s="2"/>
      <c r="AD151" s="2"/>
      <c r="AE151" s="2"/>
      <c r="AF151" s="2"/>
      <c r="AG151" s="2"/>
      <c r="AH151" s="2"/>
    </row>
    <row r="152" s="291" customFormat="true" ht="18" hidden="false" customHeight="false" outlineLevel="0" collapsed="false">
      <c r="A152" s="357" t="s">
        <v>600</v>
      </c>
      <c r="B152" s="289"/>
      <c r="C152" s="290"/>
      <c r="D152" s="290"/>
      <c r="E152" s="290"/>
      <c r="F152" s="290"/>
      <c r="G152" s="290" t="n">
        <v>0</v>
      </c>
      <c r="H152" s="290" t="n">
        <v>0</v>
      </c>
      <c r="I152" s="290" t="n">
        <v>0</v>
      </c>
      <c r="J152" s="290" t="n">
        <v>0</v>
      </c>
      <c r="K152" s="290" t="n">
        <v>0</v>
      </c>
      <c r="L152" s="290" t="n">
        <v>0</v>
      </c>
      <c r="M152" s="290"/>
      <c r="N152" s="270"/>
      <c r="O152" s="270" t="str">
        <f aca="false">IF(F152&lt;K152," EROARE"," ")</f>
        <v> </v>
      </c>
      <c r="P152" s="271" t="str">
        <f aca="false">IF(F152&lt;G152," EROARE"," ")</f>
        <v> </v>
      </c>
      <c r="Q152" s="271"/>
      <c r="R152" s="271" t="str">
        <f aca="false">IF(D152&lt;J152," EROARE"," ")</f>
        <v> </v>
      </c>
      <c r="S152" s="270" t="str">
        <f aca="false">IF(G152&lt;K152," EROARE"," ")</f>
        <v> </v>
      </c>
      <c r="T152" s="270" t="str">
        <f aca="false">IF(H152&lt;K152," EROARE"," ")</f>
        <v> </v>
      </c>
      <c r="U152" s="274" t="str">
        <f aca="false">IF(L152&lt;0," EROARE"," ")</f>
        <v> </v>
      </c>
      <c r="V152" s="20"/>
      <c r="X152" s="2"/>
      <c r="Y152" s="2"/>
      <c r="Z152" s="2"/>
      <c r="AA152" s="2"/>
      <c r="AB152" s="2"/>
      <c r="AC152" s="2"/>
      <c r="AD152" s="2"/>
      <c r="AE152" s="2"/>
      <c r="AF152" s="2"/>
      <c r="AG152" s="2"/>
      <c r="AH152" s="2"/>
    </row>
    <row r="153" s="291" customFormat="true" ht="32.8" hidden="false" customHeight="false" outlineLevel="0" collapsed="false">
      <c r="A153" s="357" t="s">
        <v>602</v>
      </c>
      <c r="B153" s="289"/>
      <c r="C153" s="290"/>
      <c r="D153" s="290"/>
      <c r="E153" s="290"/>
      <c r="F153" s="290" t="n">
        <v>0</v>
      </c>
      <c r="G153" s="290" t="n">
        <v>0</v>
      </c>
      <c r="H153" s="290" t="n">
        <v>0</v>
      </c>
      <c r="I153" s="290" t="n">
        <v>0</v>
      </c>
      <c r="J153" s="290" t="n">
        <v>0</v>
      </c>
      <c r="K153" s="290" t="n">
        <v>0</v>
      </c>
      <c r="L153" s="290" t="n">
        <v>0</v>
      </c>
      <c r="M153" s="290"/>
      <c r="N153" s="270"/>
      <c r="O153" s="270" t="str">
        <f aca="false">IF(F153&lt;K153," EROARE"," ")</f>
        <v> </v>
      </c>
      <c r="P153" s="271" t="str">
        <f aca="false">IF(F153&lt;G153," EROARE"," ")</f>
        <v> </v>
      </c>
      <c r="Q153" s="271"/>
      <c r="R153" s="271" t="str">
        <f aca="false">IF(D153&lt;J153," EROARE"," ")</f>
        <v> </v>
      </c>
      <c r="S153" s="270" t="str">
        <f aca="false">IF(G153&lt;K153," EROARE"," ")</f>
        <v> </v>
      </c>
      <c r="T153" s="270" t="str">
        <f aca="false">IF(H153&lt;K153," EROARE"," ")</f>
        <v> </v>
      </c>
      <c r="U153" s="274" t="str">
        <f aca="false">IF(L153&lt;0," EROARE"," ")</f>
        <v> </v>
      </c>
      <c r="V153" s="20"/>
      <c r="X153" s="2"/>
      <c r="Y153" s="2"/>
      <c r="Z153" s="2"/>
      <c r="AA153" s="2"/>
      <c r="AB153" s="2"/>
      <c r="AC153" s="2"/>
      <c r="AD153" s="2"/>
      <c r="AE153" s="2"/>
      <c r="AF153" s="2"/>
      <c r="AG153" s="2"/>
      <c r="AH153" s="2"/>
    </row>
    <row r="154" s="362" customFormat="true" ht="18" hidden="false" customHeight="false" outlineLevel="0" collapsed="false">
      <c r="A154" s="358" t="s">
        <v>607</v>
      </c>
      <c r="B154" s="359"/>
      <c r="C154" s="360" t="n">
        <v>7492020</v>
      </c>
      <c r="D154" s="360" t="n">
        <v>18816730</v>
      </c>
      <c r="E154" s="360" t="n">
        <v>8846000</v>
      </c>
      <c r="F154" s="360" t="n">
        <v>17855300</v>
      </c>
      <c r="G154" s="360" t="n">
        <v>17855292</v>
      </c>
      <c r="H154" s="360" t="n">
        <v>23806425</v>
      </c>
      <c r="I154" s="360" t="n">
        <v>4989695</v>
      </c>
      <c r="J154" s="360" t="n">
        <v>18816730</v>
      </c>
      <c r="K154" s="360" t="n">
        <v>17855292</v>
      </c>
      <c r="L154" s="360" t="n">
        <v>5951133</v>
      </c>
      <c r="M154" s="360" t="n">
        <v>18816730</v>
      </c>
      <c r="N154" s="270"/>
      <c r="O154" s="270" t="str">
        <f aca="false">IF(F154&lt;K154," EROARE"," ")</f>
        <v> </v>
      </c>
      <c r="P154" s="271" t="str">
        <f aca="false">IF(F154&lt;G154," EROARE"," ")</f>
        <v> </v>
      </c>
      <c r="Q154" s="271"/>
      <c r="R154" s="271" t="str">
        <f aca="false">IF(D154&lt;J154," EROARE"," ")</f>
        <v> </v>
      </c>
      <c r="S154" s="270" t="str">
        <f aca="false">IF(G154&lt;K154," EROARE"," ")</f>
        <v> </v>
      </c>
      <c r="T154" s="270" t="str">
        <f aca="false">IF(H154&lt;K154," EROARE"," ")</f>
        <v> </v>
      </c>
      <c r="U154" s="274" t="str">
        <f aca="false">IF(L154&lt;0," EROARE"," ")</f>
        <v> </v>
      </c>
      <c r="V154" s="361"/>
      <c r="X154" s="2"/>
      <c r="Y154" s="2"/>
      <c r="Z154" s="2"/>
      <c r="AA154" s="2"/>
      <c r="AB154" s="2"/>
      <c r="AC154" s="2"/>
      <c r="AD154" s="2"/>
      <c r="AE154" s="2"/>
      <c r="AF154" s="2"/>
      <c r="AG154" s="2"/>
      <c r="AH154" s="2"/>
    </row>
    <row r="155" s="291" customFormat="true" ht="18" hidden="false" customHeight="false" outlineLevel="0" collapsed="false">
      <c r="A155" s="363" t="s">
        <v>608</v>
      </c>
      <c r="B155" s="289"/>
      <c r="C155" s="290" t="n">
        <v>6918180</v>
      </c>
      <c r="D155" s="290" t="n">
        <v>17507020</v>
      </c>
      <c r="E155" s="290" t="n">
        <v>8253000</v>
      </c>
      <c r="F155" s="290" t="n">
        <v>16627360</v>
      </c>
      <c r="G155" s="290" t="n">
        <v>16627360</v>
      </c>
      <c r="H155" s="290" t="n">
        <v>22200558</v>
      </c>
      <c r="I155" s="290" t="n">
        <v>4693538</v>
      </c>
      <c r="J155" s="290" t="n">
        <v>17507020</v>
      </c>
      <c r="K155" s="290" t="n">
        <v>16627360</v>
      </c>
      <c r="L155" s="290" t="n">
        <v>5573198</v>
      </c>
      <c r="M155" s="290" t="n">
        <v>17507020</v>
      </c>
      <c r="N155" s="270"/>
      <c r="O155" s="270" t="str">
        <f aca="false">IF(F155&lt;K155," EROARE"," ")</f>
        <v> </v>
      </c>
      <c r="P155" s="271" t="str">
        <f aca="false">IF(F155&lt;G155," EROARE"," ")</f>
        <v> </v>
      </c>
      <c r="Q155" s="271"/>
      <c r="R155" s="271" t="str">
        <f aca="false">IF(D155&lt;J155," EROARE"," ")</f>
        <v> </v>
      </c>
      <c r="S155" s="270" t="str">
        <f aca="false">IF(G155&lt;K155," EROARE"," ")</f>
        <v> </v>
      </c>
      <c r="T155" s="270" t="str">
        <f aca="false">IF(H155&lt;K155," EROARE"," ")</f>
        <v> </v>
      </c>
      <c r="U155" s="274" t="str">
        <f aca="false">IF(L155&lt;0," EROARE"," ")</f>
        <v> </v>
      </c>
      <c r="V155" s="20"/>
      <c r="X155" s="2"/>
      <c r="Y155" s="2"/>
      <c r="Z155" s="2"/>
      <c r="AA155" s="2"/>
      <c r="AB155" s="2"/>
      <c r="AC155" s="2"/>
      <c r="AD155" s="2"/>
      <c r="AE155" s="2"/>
      <c r="AF155" s="2"/>
      <c r="AG155" s="2"/>
      <c r="AH155" s="2"/>
    </row>
    <row r="156" s="291" customFormat="true" ht="18" hidden="false" customHeight="false" outlineLevel="0" collapsed="false">
      <c r="A156" s="363" t="s">
        <v>609</v>
      </c>
      <c r="B156" s="289"/>
      <c r="C156" s="290" t="n">
        <v>6918180</v>
      </c>
      <c r="D156" s="290" t="n">
        <v>17507020</v>
      </c>
      <c r="E156" s="290" t="n">
        <v>8253000</v>
      </c>
      <c r="F156" s="290" t="n">
        <v>16627360</v>
      </c>
      <c r="G156" s="290" t="n">
        <v>16627360</v>
      </c>
      <c r="H156" s="290" t="n">
        <v>22200558</v>
      </c>
      <c r="I156" s="290" t="n">
        <v>4693538</v>
      </c>
      <c r="J156" s="290" t="n">
        <v>17507020</v>
      </c>
      <c r="K156" s="290" t="n">
        <v>16627360</v>
      </c>
      <c r="L156" s="290" t="n">
        <v>5573198</v>
      </c>
      <c r="M156" s="290" t="n">
        <v>17507020</v>
      </c>
      <c r="N156" s="270"/>
      <c r="O156" s="270" t="str">
        <f aca="false">IF(F156&lt;K156," EROARE"," ")</f>
        <v> </v>
      </c>
      <c r="P156" s="271" t="str">
        <f aca="false">IF(F156&lt;G156," EROARE"," ")</f>
        <v> </v>
      </c>
      <c r="Q156" s="271"/>
      <c r="R156" s="271" t="str">
        <f aca="false">IF(D156&lt;J156," EROARE"," ")</f>
        <v> </v>
      </c>
      <c r="S156" s="270" t="str">
        <f aca="false">IF(G156&lt;K156," EROARE"," ")</f>
        <v> </v>
      </c>
      <c r="T156" s="270" t="str">
        <f aca="false">IF(H156&lt;K156," EROARE"," ")</f>
        <v> </v>
      </c>
      <c r="U156" s="274" t="str">
        <f aca="false">IF(L156&lt;0," EROARE"," ")</f>
        <v> </v>
      </c>
      <c r="V156" s="20"/>
      <c r="X156" s="2"/>
      <c r="Y156" s="2"/>
      <c r="Z156" s="2"/>
      <c r="AA156" s="2"/>
      <c r="AB156" s="2"/>
      <c r="AC156" s="2"/>
      <c r="AD156" s="2"/>
      <c r="AE156" s="2"/>
      <c r="AF156" s="2"/>
      <c r="AG156" s="2"/>
      <c r="AH156" s="2"/>
    </row>
    <row r="157" s="291" customFormat="true" ht="28.35" hidden="false" customHeight="false" outlineLevel="0" collapsed="false">
      <c r="A157" s="363" t="s">
        <v>602</v>
      </c>
      <c r="B157" s="289"/>
      <c r="C157" s="290"/>
      <c r="D157" s="290"/>
      <c r="E157" s="290"/>
      <c r="F157" s="290"/>
      <c r="G157" s="290" t="n">
        <v>0</v>
      </c>
      <c r="H157" s="290" t="n">
        <v>0</v>
      </c>
      <c r="I157" s="290" t="n">
        <v>0</v>
      </c>
      <c r="J157" s="290" t="n">
        <v>0</v>
      </c>
      <c r="K157" s="290" t="n">
        <v>0</v>
      </c>
      <c r="L157" s="290" t="n">
        <v>0</v>
      </c>
      <c r="M157" s="290"/>
      <c r="N157" s="270"/>
      <c r="O157" s="270" t="str">
        <f aca="false">IF(F157&lt;K157," EROARE"," ")</f>
        <v> </v>
      </c>
      <c r="P157" s="271" t="str">
        <f aca="false">IF(F157&lt;G157," EROARE"," ")</f>
        <v> </v>
      </c>
      <c r="Q157" s="271"/>
      <c r="R157" s="271" t="str">
        <f aca="false">IF(D157&lt;J157," EROARE"," ")</f>
        <v> </v>
      </c>
      <c r="S157" s="270" t="str">
        <f aca="false">IF(G157&lt;K157," EROARE"," ")</f>
        <v> </v>
      </c>
      <c r="T157" s="270" t="str">
        <f aca="false">IF(H157&lt;K157," EROARE"," ")</f>
        <v> </v>
      </c>
      <c r="U157" s="274" t="str">
        <f aca="false">IF(L157&lt;0," EROARE"," ")</f>
        <v> </v>
      </c>
      <c r="V157" s="20"/>
      <c r="X157" s="2"/>
      <c r="Y157" s="2"/>
      <c r="Z157" s="2"/>
      <c r="AA157" s="2"/>
      <c r="AB157" s="2"/>
      <c r="AC157" s="2"/>
      <c r="AD157" s="2"/>
      <c r="AE157" s="2"/>
      <c r="AF157" s="2"/>
      <c r="AG157" s="2"/>
      <c r="AH157" s="2"/>
    </row>
    <row r="158" s="291" customFormat="true" ht="28.35" hidden="false" customHeight="false" outlineLevel="0" collapsed="false">
      <c r="A158" s="364" t="s">
        <v>610</v>
      </c>
      <c r="B158" s="289"/>
      <c r="C158" s="290" t="n">
        <v>320420</v>
      </c>
      <c r="D158" s="290" t="n">
        <v>769800</v>
      </c>
      <c r="E158" s="290" t="n">
        <v>329000</v>
      </c>
      <c r="F158" s="290" t="n">
        <v>694100</v>
      </c>
      <c r="G158" s="290" t="n">
        <v>694100</v>
      </c>
      <c r="H158" s="290" t="n">
        <v>934491</v>
      </c>
      <c r="I158" s="290" t="n">
        <v>164691</v>
      </c>
      <c r="J158" s="290" t="n">
        <v>769800</v>
      </c>
      <c r="K158" s="290" t="n">
        <v>694100</v>
      </c>
      <c r="L158" s="290" t="n">
        <v>240391</v>
      </c>
      <c r="M158" s="290" t="n">
        <v>769800</v>
      </c>
      <c r="N158" s="270"/>
      <c r="O158" s="270" t="str">
        <f aca="false">IF(F158&lt;K158," EROARE"," ")</f>
        <v> </v>
      </c>
      <c r="P158" s="271" t="str">
        <f aca="false">IF(F158&lt;G158," EROARE"," ")</f>
        <v> </v>
      </c>
      <c r="Q158" s="271"/>
      <c r="R158" s="271" t="str">
        <f aca="false">IF(D158&lt;J158," EROARE"," ")</f>
        <v> </v>
      </c>
      <c r="S158" s="270" t="str">
        <f aca="false">IF(G158&lt;K158," EROARE"," ")</f>
        <v> </v>
      </c>
      <c r="T158" s="270" t="str">
        <f aca="false">IF(H158&lt;K158," EROARE"," ")</f>
        <v> </v>
      </c>
      <c r="U158" s="274" t="str">
        <f aca="false">IF(L158&lt;0," EROARE"," ")</f>
        <v> </v>
      </c>
      <c r="V158" s="20"/>
      <c r="X158" s="2"/>
      <c r="Y158" s="2"/>
      <c r="Z158" s="2"/>
      <c r="AA158" s="2"/>
      <c r="AB158" s="2"/>
      <c r="AC158" s="2"/>
      <c r="AD158" s="2"/>
      <c r="AE158" s="2"/>
      <c r="AF158" s="2"/>
      <c r="AG158" s="2"/>
      <c r="AH158" s="2"/>
    </row>
    <row r="159" s="291" customFormat="true" ht="28.35" hidden="false" customHeight="false" outlineLevel="0" collapsed="false">
      <c r="A159" s="364" t="s">
        <v>611</v>
      </c>
      <c r="B159" s="289"/>
      <c r="C159" s="290" t="n">
        <v>253420</v>
      </c>
      <c r="D159" s="290" t="n">
        <v>539910</v>
      </c>
      <c r="E159" s="290" t="n">
        <v>264000</v>
      </c>
      <c r="F159" s="290" t="n">
        <v>533840</v>
      </c>
      <c r="G159" s="290" t="n">
        <v>533832</v>
      </c>
      <c r="H159" s="290" t="n">
        <v>671376</v>
      </c>
      <c r="I159" s="290" t="n">
        <v>131466</v>
      </c>
      <c r="J159" s="290" t="n">
        <v>539910</v>
      </c>
      <c r="K159" s="290" t="n">
        <v>533832</v>
      </c>
      <c r="L159" s="290" t="n">
        <v>137544</v>
      </c>
      <c r="M159" s="290" t="n">
        <v>539910</v>
      </c>
      <c r="N159" s="270"/>
      <c r="O159" s="270" t="str">
        <f aca="false">IF(F159&lt;K159," EROARE"," ")</f>
        <v> </v>
      </c>
      <c r="P159" s="271" t="str">
        <f aca="false">IF(F159&lt;G159," EROARE"," ")</f>
        <v> </v>
      </c>
      <c r="Q159" s="271"/>
      <c r="R159" s="271" t="str">
        <f aca="false">IF(D159&lt;J159," EROARE"," ")</f>
        <v> </v>
      </c>
      <c r="S159" s="270" t="str">
        <f aca="false">IF(G159&lt;K159," EROARE"," ")</f>
        <v> </v>
      </c>
      <c r="T159" s="270" t="str">
        <f aca="false">IF(H159&lt;K159," EROARE"," ")</f>
        <v> </v>
      </c>
      <c r="U159" s="274" t="str">
        <f aca="false">IF(L159&lt;0," EROARE"," ")</f>
        <v> </v>
      </c>
      <c r="V159" s="20"/>
      <c r="X159" s="2"/>
      <c r="Y159" s="2"/>
      <c r="Z159" s="2"/>
      <c r="AA159" s="2"/>
      <c r="AB159" s="2"/>
      <c r="AC159" s="2"/>
      <c r="AD159" s="2"/>
      <c r="AE159" s="2"/>
      <c r="AF159" s="2"/>
      <c r="AG159" s="2"/>
      <c r="AH159" s="2"/>
    </row>
    <row r="160" s="291" customFormat="true" ht="23.85" hidden="false" customHeight="false" outlineLevel="0" collapsed="false">
      <c r="A160" s="308" t="s">
        <v>612</v>
      </c>
      <c r="B160" s="305" t="s">
        <v>613</v>
      </c>
      <c r="C160" s="290" t="n">
        <v>52732630</v>
      </c>
      <c r="D160" s="290" t="n">
        <v>119129970</v>
      </c>
      <c r="E160" s="290" t="n">
        <v>52219430</v>
      </c>
      <c r="F160" s="290" t="n">
        <v>126585170</v>
      </c>
      <c r="G160" s="290" t="n">
        <v>126579159</v>
      </c>
      <c r="H160" s="290" t="n">
        <v>160770317</v>
      </c>
      <c r="I160" s="290" t="n">
        <v>41970095</v>
      </c>
      <c r="J160" s="290" t="n">
        <v>118800222</v>
      </c>
      <c r="K160" s="290" t="n">
        <v>126579159</v>
      </c>
      <c r="L160" s="290" t="n">
        <v>34191158</v>
      </c>
      <c r="M160" s="290" t="n">
        <v>118806223</v>
      </c>
      <c r="N160" s="270"/>
      <c r="O160" s="270" t="str">
        <f aca="false">IF(F160&lt;K160," EROARE"," ")</f>
        <v> </v>
      </c>
      <c r="P160" s="271" t="str">
        <f aca="false">IF(F160&lt;G160," EROARE"," ")</f>
        <v> </v>
      </c>
      <c r="Q160" s="271"/>
      <c r="R160" s="271" t="str">
        <f aca="false">IF(D160&lt;J160," EROARE"," ")</f>
        <v> </v>
      </c>
      <c r="S160" s="270" t="str">
        <f aca="false">IF(G160&lt;K160," EROARE"," ")</f>
        <v> </v>
      </c>
      <c r="T160" s="270" t="str">
        <f aca="false">IF(H160&lt;K160," EROARE"," ")</f>
        <v> </v>
      </c>
      <c r="U160" s="274" t="str">
        <f aca="false">IF(L160&lt;0," EROARE"," ")</f>
        <v> </v>
      </c>
      <c r="V160" s="20"/>
      <c r="X160" s="2"/>
      <c r="Y160" s="2"/>
      <c r="Z160" s="2"/>
      <c r="AA160" s="2"/>
      <c r="AB160" s="2"/>
      <c r="AC160" s="2"/>
      <c r="AD160" s="2"/>
      <c r="AE160" s="2"/>
      <c r="AF160" s="2"/>
      <c r="AG160" s="2"/>
      <c r="AH160" s="2"/>
    </row>
    <row r="161" s="362" customFormat="true" ht="18" hidden="false" customHeight="false" outlineLevel="0" collapsed="false">
      <c r="A161" s="365" t="s">
        <v>600</v>
      </c>
      <c r="B161" s="342"/>
      <c r="C161" s="360"/>
      <c r="D161" s="360"/>
      <c r="E161" s="360"/>
      <c r="F161" s="360"/>
      <c r="G161" s="360" t="e">
        <f aca="false">NA()</f>
        <v>#N/A</v>
      </c>
      <c r="H161" s="360" t="e">
        <f aca="false">NA()</f>
        <v>#N/A</v>
      </c>
      <c r="I161" s="360" t="e">
        <f aca="false">NA()</f>
        <v>#N/A</v>
      </c>
      <c r="J161" s="360" t="e">
        <f aca="false">NA()</f>
        <v>#N/A</v>
      </c>
      <c r="K161" s="360" t="n">
        <v>0</v>
      </c>
      <c r="L161" s="360" t="e">
        <f aca="false">NA()</f>
        <v>#N/A</v>
      </c>
      <c r="M161" s="360"/>
      <c r="N161" s="270"/>
      <c r="O161" s="270" t="str">
        <f aca="false">IF(F161&lt;K161," EROARE"," ")</f>
        <v> </v>
      </c>
      <c r="P161" s="271" t="e">
        <f aca="false">IF(F161&lt;G161," EROARE"," ")</f>
        <v>#N/A</v>
      </c>
      <c r="Q161" s="271"/>
      <c r="R161" s="271" t="e">
        <f aca="false">IF(D161&lt;J161," EROARE"," ")</f>
        <v>#N/A</v>
      </c>
      <c r="S161" s="270" t="e">
        <f aca="false">IF(G161&lt;K161," EROARE"," ")</f>
        <v>#N/A</v>
      </c>
      <c r="T161" s="270" t="e">
        <f aca="false">IF(H161&lt;K161," EROARE"," ")</f>
        <v>#N/A</v>
      </c>
      <c r="U161" s="274" t="e">
        <f aca="false">IF(L161&lt;0," EROARE"," ")</f>
        <v>#N/A</v>
      </c>
      <c r="V161" s="361"/>
      <c r="X161" s="2"/>
      <c r="Y161" s="2"/>
      <c r="Z161" s="2"/>
      <c r="AA161" s="2"/>
      <c r="AB161" s="2"/>
      <c r="AC161" s="2"/>
      <c r="AD161" s="2"/>
      <c r="AE161" s="2"/>
      <c r="AF161" s="2"/>
      <c r="AG161" s="2"/>
      <c r="AH161" s="2"/>
    </row>
    <row r="162" s="291" customFormat="true" ht="18" hidden="false" customHeight="false" outlineLevel="0" collapsed="false">
      <c r="A162" s="354" t="s">
        <v>614</v>
      </c>
      <c r="B162" s="289"/>
      <c r="C162" s="290" t="n">
        <v>2866000</v>
      </c>
      <c r="D162" s="290" t="n">
        <v>9610640</v>
      </c>
      <c r="E162" s="290" t="n">
        <v>2816330</v>
      </c>
      <c r="F162" s="290" t="n">
        <v>8721550</v>
      </c>
      <c r="G162" s="290" t="n">
        <v>8721550</v>
      </c>
      <c r="H162" s="290" t="n">
        <v>11551472</v>
      </c>
      <c r="I162" s="290" t="n">
        <v>2090330</v>
      </c>
      <c r="J162" s="290" t="n">
        <v>9461142</v>
      </c>
      <c r="K162" s="290" t="n">
        <v>8721550</v>
      </c>
      <c r="L162" s="290" t="n">
        <v>2829922</v>
      </c>
      <c r="M162" s="290" t="n">
        <v>9461142</v>
      </c>
      <c r="N162" s="270"/>
      <c r="O162" s="270" t="str">
        <f aca="false">IF(F162&lt;K162," EROARE"," ")</f>
        <v> </v>
      </c>
      <c r="P162" s="271" t="str">
        <f aca="false">IF(F162&lt;G162," EROARE"," ")</f>
        <v> </v>
      </c>
      <c r="Q162" s="271"/>
      <c r="R162" s="271" t="str">
        <f aca="false">IF(D162&lt;J162," EROARE"," ")</f>
        <v> </v>
      </c>
      <c r="S162" s="270" t="str">
        <f aca="false">IF(G162&lt;K162," EROARE"," ")</f>
        <v> </v>
      </c>
      <c r="T162" s="270" t="str">
        <f aca="false">IF(H162&lt;K162," EROARE"," ")</f>
        <v> </v>
      </c>
      <c r="U162" s="274" t="str">
        <f aca="false">IF(L162&lt;0," EROARE"," ")</f>
        <v> </v>
      </c>
      <c r="V162" s="20"/>
      <c r="X162" s="2"/>
      <c r="Y162" s="2"/>
      <c r="Z162" s="2"/>
      <c r="AA162" s="2"/>
      <c r="AB162" s="2"/>
      <c r="AC162" s="2"/>
      <c r="AD162" s="2"/>
      <c r="AE162" s="2"/>
      <c r="AF162" s="2"/>
      <c r="AG162" s="2"/>
      <c r="AH162" s="2"/>
    </row>
    <row r="163" s="291" customFormat="true" ht="18" hidden="false" customHeight="false" outlineLevel="0" collapsed="false">
      <c r="A163" s="354" t="s">
        <v>609</v>
      </c>
      <c r="B163" s="289"/>
      <c r="C163" s="290" t="n">
        <v>2866000</v>
      </c>
      <c r="D163" s="290" t="n">
        <v>9610640</v>
      </c>
      <c r="E163" s="290" t="n">
        <v>2816330</v>
      </c>
      <c r="F163" s="290" t="n">
        <v>8721550</v>
      </c>
      <c r="G163" s="290" t="n">
        <v>8721550</v>
      </c>
      <c r="H163" s="290" t="n">
        <v>11551472</v>
      </c>
      <c r="I163" s="290" t="n">
        <v>2090330</v>
      </c>
      <c r="J163" s="290" t="n">
        <v>9461142</v>
      </c>
      <c r="K163" s="290" t="n">
        <v>8721550</v>
      </c>
      <c r="L163" s="290" t="n">
        <v>2829922</v>
      </c>
      <c r="M163" s="290" t="n">
        <v>9461142</v>
      </c>
      <c r="N163" s="270"/>
      <c r="O163" s="270" t="str">
        <f aca="false">IF(F163&lt;K163," EROARE"," ")</f>
        <v> </v>
      </c>
      <c r="P163" s="271" t="str">
        <f aca="false">IF(F163&lt;G163," EROARE"," ")</f>
        <v> </v>
      </c>
      <c r="Q163" s="271"/>
      <c r="R163" s="271" t="str">
        <f aca="false">IF(D163&lt;J163," EROARE"," ")</f>
        <v> </v>
      </c>
      <c r="S163" s="270" t="str">
        <f aca="false">IF(G163&lt;K163," EROARE"," ")</f>
        <v> </v>
      </c>
      <c r="T163" s="270" t="str">
        <f aca="false">IF(H163&lt;K163," EROARE"," ")</f>
        <v> </v>
      </c>
      <c r="U163" s="274" t="str">
        <f aca="false">IF(L163&lt;0," EROARE"," ")</f>
        <v> </v>
      </c>
      <c r="V163" s="20"/>
      <c r="X163" s="2"/>
      <c r="Y163" s="2"/>
      <c r="Z163" s="2"/>
      <c r="AA163" s="2"/>
      <c r="AB163" s="2"/>
      <c r="AC163" s="2"/>
      <c r="AD163" s="2"/>
      <c r="AE163" s="2"/>
      <c r="AF163" s="2"/>
      <c r="AG163" s="2"/>
      <c r="AH163" s="2"/>
    </row>
    <row r="164" s="291" customFormat="true" ht="46.25" hidden="false" customHeight="false" outlineLevel="0" collapsed="false">
      <c r="A164" s="355" t="s">
        <v>602</v>
      </c>
      <c r="B164" s="300"/>
      <c r="C164" s="290"/>
      <c r="D164" s="290"/>
      <c r="E164" s="290"/>
      <c r="F164" s="290"/>
      <c r="G164" s="290" t="n">
        <v>0</v>
      </c>
      <c r="H164" s="290" t="n">
        <v>0</v>
      </c>
      <c r="I164" s="290" t="n">
        <v>0</v>
      </c>
      <c r="J164" s="290" t="n">
        <v>0</v>
      </c>
      <c r="K164" s="290" t="n">
        <v>0</v>
      </c>
      <c r="L164" s="290" t="n">
        <v>0</v>
      </c>
      <c r="M164" s="290"/>
      <c r="N164" s="270"/>
      <c r="O164" s="270" t="str">
        <f aca="false">IF(F164&lt;K164," EROARE"," ")</f>
        <v> </v>
      </c>
      <c r="P164" s="271" t="str">
        <f aca="false">IF(F164&lt;G164," EROARE"," ")</f>
        <v> </v>
      </c>
      <c r="Q164" s="271"/>
      <c r="R164" s="271" t="str">
        <f aca="false">IF(D164&lt;J164," EROARE"," ")</f>
        <v> </v>
      </c>
      <c r="S164" s="270" t="str">
        <f aca="false">IF(G164&lt;K164," EROARE"," ")</f>
        <v> </v>
      </c>
      <c r="T164" s="270" t="str">
        <f aca="false">IF(H164&lt;K164," EROARE"," ")</f>
        <v> </v>
      </c>
      <c r="U164" s="274" t="str">
        <f aca="false">IF(L164&lt;0," EROARE"," ")</f>
        <v> </v>
      </c>
      <c r="V164" s="20"/>
      <c r="X164" s="2"/>
      <c r="Y164" s="2"/>
      <c r="Z164" s="2"/>
      <c r="AA164" s="2"/>
      <c r="AB164" s="2"/>
      <c r="AC164" s="2"/>
      <c r="AD164" s="2"/>
      <c r="AE164" s="2"/>
      <c r="AF164" s="2"/>
      <c r="AG164" s="2"/>
      <c r="AH164" s="2"/>
    </row>
    <row r="165" s="291" customFormat="true" ht="18" hidden="false" customHeight="false" outlineLevel="0" collapsed="false">
      <c r="A165" s="366" t="s">
        <v>615</v>
      </c>
      <c r="B165" s="302"/>
      <c r="C165" s="290" t="n">
        <v>0</v>
      </c>
      <c r="D165" s="290" t="n">
        <v>0</v>
      </c>
      <c r="E165" s="290" t="n">
        <v>0</v>
      </c>
      <c r="F165" s="290" t="n">
        <v>0</v>
      </c>
      <c r="G165" s="290" t="n">
        <v>0</v>
      </c>
      <c r="H165" s="290" t="n">
        <v>0</v>
      </c>
      <c r="I165" s="290" t="n">
        <v>0</v>
      </c>
      <c r="J165" s="290" t="n">
        <v>0</v>
      </c>
      <c r="K165" s="290" t="n">
        <v>0</v>
      </c>
      <c r="L165" s="290" t="n">
        <v>0</v>
      </c>
      <c r="M165" s="290" t="n">
        <v>0</v>
      </c>
      <c r="N165" s="270"/>
      <c r="O165" s="270" t="str">
        <f aca="false">IF(F165&lt;K165," EROARE"," ")</f>
        <v> </v>
      </c>
      <c r="P165" s="271" t="str">
        <f aca="false">IF(F165&lt;G165," EROARE"," ")</f>
        <v> </v>
      </c>
      <c r="Q165" s="271"/>
      <c r="R165" s="271" t="str">
        <f aca="false">IF(D165&lt;J165," EROARE"," ")</f>
        <v> </v>
      </c>
      <c r="S165" s="270" t="str">
        <f aca="false">IF(G165&lt;K165," EROARE"," ")</f>
        <v> </v>
      </c>
      <c r="T165" s="270" t="str">
        <f aca="false">IF(H165&lt;K165," EROARE"," ")</f>
        <v> </v>
      </c>
      <c r="U165" s="274" t="str">
        <f aca="false">IF(L165&lt;0," EROARE"," ")</f>
        <v> </v>
      </c>
      <c r="V165" s="20"/>
      <c r="X165" s="2"/>
      <c r="Y165" s="2"/>
      <c r="Z165" s="2"/>
      <c r="AA165" s="2"/>
      <c r="AB165" s="2"/>
      <c r="AC165" s="2"/>
      <c r="AD165" s="2"/>
      <c r="AE165" s="2"/>
      <c r="AF165" s="2"/>
      <c r="AG165" s="2"/>
      <c r="AH165" s="2"/>
    </row>
    <row r="166" s="291" customFormat="true" ht="18" hidden="false" customHeight="false" outlineLevel="0" collapsed="false">
      <c r="A166" s="354" t="s">
        <v>609</v>
      </c>
      <c r="B166" s="289"/>
      <c r="C166" s="290"/>
      <c r="D166" s="290"/>
      <c r="E166" s="290"/>
      <c r="F166" s="290"/>
      <c r="G166" s="290" t="n">
        <v>0</v>
      </c>
      <c r="H166" s="290" t="n">
        <v>0</v>
      </c>
      <c r="I166" s="290" t="n">
        <v>0</v>
      </c>
      <c r="J166" s="290" t="n">
        <v>0</v>
      </c>
      <c r="K166" s="290" t="n">
        <v>0</v>
      </c>
      <c r="L166" s="290" t="n">
        <v>0</v>
      </c>
      <c r="M166" s="290"/>
      <c r="N166" s="270"/>
      <c r="O166" s="270" t="str">
        <f aca="false">IF(F166&lt;K166," EROARE"," ")</f>
        <v> </v>
      </c>
      <c r="P166" s="271" t="str">
        <f aca="false">IF(F166&lt;G166," EROARE"," ")</f>
        <v> </v>
      </c>
      <c r="Q166" s="271"/>
      <c r="R166" s="271" t="str">
        <f aca="false">IF(D166&lt;J166," EROARE"," ")</f>
        <v> </v>
      </c>
      <c r="S166" s="270" t="str">
        <f aca="false">IF(G166&lt;K166," EROARE"," ")</f>
        <v> </v>
      </c>
      <c r="T166" s="270" t="str">
        <f aca="false">IF(H166&lt;K166," EROARE"," ")</f>
        <v> </v>
      </c>
      <c r="U166" s="274" t="str">
        <f aca="false">IF(L166&lt;0," EROARE"," ")</f>
        <v> </v>
      </c>
      <c r="V166" s="20"/>
      <c r="X166" s="2"/>
      <c r="Y166" s="2"/>
      <c r="Z166" s="2"/>
      <c r="AA166" s="2"/>
      <c r="AB166" s="2"/>
      <c r="AC166" s="2"/>
      <c r="AD166" s="2"/>
      <c r="AE166" s="2"/>
      <c r="AF166" s="2"/>
      <c r="AG166" s="2"/>
      <c r="AH166" s="2"/>
    </row>
    <row r="167" s="291" customFormat="true" ht="46.25" hidden="false" customHeight="false" outlineLevel="0" collapsed="false">
      <c r="A167" s="354" t="s">
        <v>602</v>
      </c>
      <c r="B167" s="289"/>
      <c r="C167" s="290"/>
      <c r="D167" s="290"/>
      <c r="E167" s="290"/>
      <c r="F167" s="290"/>
      <c r="G167" s="290" t="n">
        <v>0</v>
      </c>
      <c r="H167" s="290" t="n">
        <v>0</v>
      </c>
      <c r="I167" s="290" t="n">
        <v>0</v>
      </c>
      <c r="J167" s="290" t="n">
        <v>0</v>
      </c>
      <c r="K167" s="290" t="n">
        <v>0</v>
      </c>
      <c r="L167" s="290" t="n">
        <v>0</v>
      </c>
      <c r="M167" s="290"/>
      <c r="N167" s="270"/>
      <c r="O167" s="270" t="str">
        <f aca="false">IF(F167&lt;K167," EROARE"," ")</f>
        <v> </v>
      </c>
      <c r="P167" s="271" t="str">
        <f aca="false">IF(F167&lt;G167," EROARE"," ")</f>
        <v> </v>
      </c>
      <c r="Q167" s="271"/>
      <c r="R167" s="271" t="str">
        <f aca="false">IF(D167&lt;J167," EROARE"," ")</f>
        <v> </v>
      </c>
      <c r="S167" s="270" t="str">
        <f aca="false">IF(G167&lt;K167," EROARE"," ")</f>
        <v> </v>
      </c>
      <c r="T167" s="270" t="str">
        <f aca="false">IF(H167&lt;K167," EROARE"," ")</f>
        <v> </v>
      </c>
      <c r="U167" s="274" t="str">
        <f aca="false">IF(L167&lt;0," EROARE"," ")</f>
        <v> </v>
      </c>
      <c r="V167" s="20"/>
      <c r="X167" s="2"/>
      <c r="Y167" s="2"/>
      <c r="Z167" s="2"/>
      <c r="AA167" s="2"/>
      <c r="AB167" s="2"/>
      <c r="AC167" s="2"/>
      <c r="AD167" s="2"/>
      <c r="AE167" s="2"/>
      <c r="AF167" s="2"/>
      <c r="AG167" s="2"/>
      <c r="AH167" s="2"/>
    </row>
    <row r="168" s="291" customFormat="true" ht="18" hidden="false" customHeight="false" outlineLevel="0" collapsed="false">
      <c r="A168" s="354" t="s">
        <v>616</v>
      </c>
      <c r="B168" s="289"/>
      <c r="C168" s="290" t="n">
        <v>545520</v>
      </c>
      <c r="D168" s="290" t="n">
        <v>1926790</v>
      </c>
      <c r="E168" s="290" t="n">
        <v>946290</v>
      </c>
      <c r="F168" s="290" t="n">
        <v>1861290</v>
      </c>
      <c r="G168" s="290" t="n">
        <v>1861290</v>
      </c>
      <c r="H168" s="290" t="n">
        <v>2603205</v>
      </c>
      <c r="I168" s="290" t="n">
        <v>736285</v>
      </c>
      <c r="J168" s="290" t="n">
        <v>1866920</v>
      </c>
      <c r="K168" s="290" t="n">
        <v>1861290</v>
      </c>
      <c r="L168" s="290" t="n">
        <v>741915</v>
      </c>
      <c r="M168" s="290" t="n">
        <v>1866920</v>
      </c>
      <c r="N168" s="270"/>
      <c r="O168" s="270" t="str">
        <f aca="false">IF(F168&lt;K168," EROARE"," ")</f>
        <v> </v>
      </c>
      <c r="P168" s="271" t="str">
        <f aca="false">IF(F168&lt;G168," EROARE"," ")</f>
        <v> </v>
      </c>
      <c r="Q168" s="271"/>
      <c r="R168" s="271" t="str">
        <f aca="false">IF(D168&lt;J168," EROARE"," ")</f>
        <v> </v>
      </c>
      <c r="S168" s="270" t="str">
        <f aca="false">IF(G168&lt;K168," EROARE"," ")</f>
        <v> </v>
      </c>
      <c r="T168" s="270" t="str">
        <f aca="false">IF(H168&lt;K168," EROARE"," ")</f>
        <v> </v>
      </c>
      <c r="U168" s="274" t="str">
        <f aca="false">IF(L168&lt;0," EROARE"," ")</f>
        <v> </v>
      </c>
      <c r="V168" s="20"/>
      <c r="X168" s="2"/>
      <c r="Y168" s="2"/>
      <c r="Z168" s="2"/>
      <c r="AA168" s="2"/>
      <c r="AB168" s="2"/>
      <c r="AC168" s="2"/>
      <c r="AD168" s="2"/>
      <c r="AE168" s="2"/>
      <c r="AF168" s="2"/>
      <c r="AG168" s="2"/>
      <c r="AH168" s="2"/>
    </row>
    <row r="169" s="291" customFormat="true" ht="18" hidden="false" customHeight="false" outlineLevel="0" collapsed="false">
      <c r="A169" s="354" t="s">
        <v>609</v>
      </c>
      <c r="B169" s="289"/>
      <c r="C169" s="290" t="n">
        <v>545520</v>
      </c>
      <c r="D169" s="290" t="n">
        <v>1926790</v>
      </c>
      <c r="E169" s="290" t="n">
        <v>946290</v>
      </c>
      <c r="F169" s="290" t="n">
        <v>1861290</v>
      </c>
      <c r="G169" s="290" t="n">
        <v>1861290</v>
      </c>
      <c r="H169" s="290" t="n">
        <v>2603205</v>
      </c>
      <c r="I169" s="290" t="n">
        <v>736285</v>
      </c>
      <c r="J169" s="290" t="n">
        <v>1866920</v>
      </c>
      <c r="K169" s="290" t="n">
        <v>1861290</v>
      </c>
      <c r="L169" s="290" t="n">
        <v>741915</v>
      </c>
      <c r="M169" s="290" t="n">
        <v>1866920</v>
      </c>
      <c r="N169" s="270"/>
      <c r="O169" s="270" t="str">
        <f aca="false">IF(F169&lt;K169," EROARE"," ")</f>
        <v> </v>
      </c>
      <c r="P169" s="271" t="str">
        <f aca="false">IF(F169&lt;G169," EROARE"," ")</f>
        <v> </v>
      </c>
      <c r="Q169" s="271"/>
      <c r="R169" s="271" t="str">
        <f aca="false">IF(D169&lt;J169," EROARE"," ")</f>
        <v> </v>
      </c>
      <c r="S169" s="270" t="str">
        <f aca="false">IF(G169&lt;K169," EROARE"," ")</f>
        <v> </v>
      </c>
      <c r="T169" s="270" t="str">
        <f aca="false">IF(H169&lt;K169," EROARE"," ")</f>
        <v> </v>
      </c>
      <c r="U169" s="274" t="str">
        <f aca="false">IF(L169&lt;0," EROARE"," ")</f>
        <v> </v>
      </c>
      <c r="V169" s="20"/>
      <c r="X169" s="2"/>
      <c r="Y169" s="2"/>
      <c r="Z169" s="2"/>
      <c r="AA169" s="2"/>
      <c r="AB169" s="2"/>
      <c r="AC169" s="2"/>
      <c r="AD169" s="2"/>
      <c r="AE169" s="2"/>
      <c r="AF169" s="2"/>
      <c r="AG169" s="2"/>
      <c r="AH169" s="2"/>
    </row>
    <row r="170" s="291" customFormat="true" ht="46.25" hidden="false" customHeight="false" outlineLevel="0" collapsed="false">
      <c r="A170" s="354" t="s">
        <v>602</v>
      </c>
      <c r="B170" s="289"/>
      <c r="C170" s="290"/>
      <c r="D170" s="290"/>
      <c r="E170" s="290"/>
      <c r="F170" s="290"/>
      <c r="G170" s="290" t="n">
        <v>0</v>
      </c>
      <c r="H170" s="290" t="n">
        <v>0</v>
      </c>
      <c r="I170" s="290" t="n">
        <v>0</v>
      </c>
      <c r="J170" s="290" t="n">
        <v>0</v>
      </c>
      <c r="K170" s="290" t="n">
        <v>0</v>
      </c>
      <c r="L170" s="290" t="n">
        <v>0</v>
      </c>
      <c r="M170" s="290" t="n">
        <v>0</v>
      </c>
      <c r="N170" s="270"/>
      <c r="O170" s="270" t="str">
        <f aca="false">IF(F170&lt;K170," EROARE"," ")</f>
        <v> </v>
      </c>
      <c r="P170" s="271" t="str">
        <f aca="false">IF(F170&lt;G170," EROARE"," ")</f>
        <v> </v>
      </c>
      <c r="Q170" s="271"/>
      <c r="R170" s="271" t="str">
        <f aca="false">IF(D170&lt;J170," EROARE"," ")</f>
        <v> </v>
      </c>
      <c r="S170" s="270" t="str">
        <f aca="false">IF(G170&lt;K170," EROARE"," ")</f>
        <v> </v>
      </c>
      <c r="T170" s="270" t="str">
        <f aca="false">IF(H170&lt;K170," EROARE"," ")</f>
        <v> </v>
      </c>
      <c r="U170" s="274" t="str">
        <f aca="false">IF(L170&lt;0," EROARE"," ")</f>
        <v> </v>
      </c>
      <c r="V170" s="20"/>
      <c r="X170" s="2"/>
      <c r="Y170" s="2"/>
      <c r="Z170" s="2"/>
      <c r="AA170" s="2"/>
      <c r="AB170" s="2"/>
      <c r="AC170" s="2"/>
      <c r="AD170" s="2"/>
      <c r="AE170" s="2"/>
      <c r="AF170" s="2"/>
      <c r="AG170" s="2"/>
      <c r="AH170" s="2"/>
    </row>
    <row r="171" s="291" customFormat="true" ht="18" hidden="false" customHeight="false" outlineLevel="0" collapsed="false">
      <c r="A171" s="354" t="s">
        <v>617</v>
      </c>
      <c r="B171" s="289"/>
      <c r="C171" s="290" t="n">
        <v>17418620</v>
      </c>
      <c r="D171" s="290" t="n">
        <v>36997110</v>
      </c>
      <c r="E171" s="290" t="n">
        <v>14622010</v>
      </c>
      <c r="F171" s="290" t="n">
        <v>36422120</v>
      </c>
      <c r="G171" s="290" t="n">
        <v>36422110</v>
      </c>
      <c r="H171" s="290" t="n">
        <v>48071108</v>
      </c>
      <c r="I171" s="290" t="n">
        <v>11074008</v>
      </c>
      <c r="J171" s="290" t="n">
        <v>36997100</v>
      </c>
      <c r="K171" s="290" t="n">
        <v>36422110</v>
      </c>
      <c r="L171" s="290" t="n">
        <v>11648998</v>
      </c>
      <c r="M171" s="290" t="n">
        <v>36997100</v>
      </c>
      <c r="N171" s="270"/>
      <c r="O171" s="270" t="str">
        <f aca="false">IF(F171&lt;K171," EROARE"," ")</f>
        <v> </v>
      </c>
      <c r="P171" s="271" t="str">
        <f aca="false">IF(F171&lt;G171," EROARE"," ")</f>
        <v> </v>
      </c>
      <c r="Q171" s="271"/>
      <c r="R171" s="271" t="str">
        <f aca="false">IF(D171&lt;J171," EROARE"," ")</f>
        <v> </v>
      </c>
      <c r="S171" s="270" t="str">
        <f aca="false">IF(G171&lt;K171," EROARE"," ")</f>
        <v> </v>
      </c>
      <c r="T171" s="270" t="str">
        <f aca="false">IF(H171&lt;K171," EROARE"," ")</f>
        <v> </v>
      </c>
      <c r="U171" s="274" t="str">
        <f aca="false">IF(L171&lt;0," EROARE"," ")</f>
        <v> </v>
      </c>
      <c r="V171" s="20"/>
      <c r="X171" s="2"/>
      <c r="Y171" s="2"/>
      <c r="Z171" s="2"/>
      <c r="AA171" s="2"/>
      <c r="AB171" s="2"/>
      <c r="AC171" s="2"/>
      <c r="AD171" s="2"/>
      <c r="AE171" s="2"/>
      <c r="AF171" s="2"/>
      <c r="AG171" s="2"/>
      <c r="AH171" s="2"/>
    </row>
    <row r="172" s="291" customFormat="true" ht="18" hidden="false" customHeight="false" outlineLevel="0" collapsed="false">
      <c r="A172" s="354" t="s">
        <v>609</v>
      </c>
      <c r="B172" s="289"/>
      <c r="C172" s="290" t="n">
        <v>17418620</v>
      </c>
      <c r="D172" s="290" t="n">
        <v>36994700</v>
      </c>
      <c r="E172" s="290" t="n">
        <v>14622010</v>
      </c>
      <c r="F172" s="290" t="n">
        <v>36419710</v>
      </c>
      <c r="G172" s="290" t="n">
        <v>36419710</v>
      </c>
      <c r="H172" s="290" t="n">
        <v>48068708</v>
      </c>
      <c r="I172" s="290" t="n">
        <v>11074008</v>
      </c>
      <c r="J172" s="290" t="n">
        <v>36994700</v>
      </c>
      <c r="K172" s="290" t="n">
        <v>36419710</v>
      </c>
      <c r="L172" s="290" t="n">
        <v>11648998</v>
      </c>
      <c r="M172" s="290" t="n">
        <v>36994700</v>
      </c>
      <c r="N172" s="270"/>
      <c r="O172" s="270" t="str">
        <f aca="false">IF(F172&lt;K172," EROARE"," ")</f>
        <v> </v>
      </c>
      <c r="P172" s="271" t="str">
        <f aca="false">IF(F172&lt;G172," EROARE"," ")</f>
        <v> </v>
      </c>
      <c r="Q172" s="271"/>
      <c r="R172" s="271" t="str">
        <f aca="false">IF(D172&lt;J172," EROARE"," ")</f>
        <v> </v>
      </c>
      <c r="S172" s="270" t="str">
        <f aca="false">IF(G172&lt;K172," EROARE"," ")</f>
        <v> </v>
      </c>
      <c r="T172" s="270" t="str">
        <f aca="false">IF(H172&lt;K172," EROARE"," ")</f>
        <v> </v>
      </c>
      <c r="U172" s="274" t="str">
        <f aca="false">IF(L172&lt;0," EROARE"," ")</f>
        <v> </v>
      </c>
      <c r="V172" s="20"/>
      <c r="X172" s="2"/>
      <c r="Y172" s="2"/>
      <c r="Z172" s="2"/>
      <c r="AA172" s="2"/>
      <c r="AB172" s="2"/>
      <c r="AC172" s="2"/>
      <c r="AD172" s="2"/>
      <c r="AE172" s="2"/>
      <c r="AF172" s="2"/>
      <c r="AG172" s="2"/>
      <c r="AH172" s="2"/>
    </row>
    <row r="173" s="291" customFormat="true" ht="46.25" hidden="false" customHeight="false" outlineLevel="0" collapsed="false">
      <c r="A173" s="354" t="s">
        <v>602</v>
      </c>
      <c r="B173" s="289"/>
      <c r="C173" s="290"/>
      <c r="D173" s="290" t="n">
        <v>2410</v>
      </c>
      <c r="E173" s="290"/>
      <c r="F173" s="290" t="n">
        <v>2410</v>
      </c>
      <c r="G173" s="290" t="n">
        <v>2400</v>
      </c>
      <c r="H173" s="290" t="n">
        <v>2400</v>
      </c>
      <c r="I173" s="290" t="n">
        <v>0</v>
      </c>
      <c r="J173" s="290" t="n">
        <v>2400</v>
      </c>
      <c r="K173" s="290" t="n">
        <v>2400</v>
      </c>
      <c r="L173" s="290" t="n">
        <v>0</v>
      </c>
      <c r="M173" s="290" t="n">
        <v>2400</v>
      </c>
      <c r="N173" s="270"/>
      <c r="O173" s="270" t="str">
        <f aca="false">IF(F173&lt;K173," EROARE"," ")</f>
        <v> </v>
      </c>
      <c r="P173" s="271" t="str">
        <f aca="false">IF(F173&lt;G173," EROARE"," ")</f>
        <v> </v>
      </c>
      <c r="Q173" s="271"/>
      <c r="R173" s="271" t="str">
        <f aca="false">IF(D173&lt;J173," EROARE"," ")</f>
        <v> </v>
      </c>
      <c r="S173" s="270" t="str">
        <f aca="false">IF(G173&lt;K173," EROARE"," ")</f>
        <v> </v>
      </c>
      <c r="T173" s="270" t="str">
        <f aca="false">IF(H173&lt;K173," EROARE"," ")</f>
        <v> </v>
      </c>
      <c r="U173" s="274" t="str">
        <f aca="false">IF(L173&lt;0," EROARE"," ")</f>
        <v> </v>
      </c>
      <c r="V173" s="20"/>
      <c r="X173" s="2"/>
      <c r="Y173" s="2"/>
      <c r="Z173" s="2"/>
      <c r="AA173" s="2"/>
      <c r="AB173" s="2"/>
      <c r="AC173" s="2"/>
      <c r="AD173" s="2"/>
      <c r="AE173" s="2"/>
      <c r="AF173" s="2"/>
      <c r="AG173" s="2"/>
      <c r="AH173" s="2"/>
    </row>
    <row r="174" s="291" customFormat="true" ht="18" hidden="false" customHeight="false" outlineLevel="0" collapsed="false">
      <c r="A174" s="354" t="s">
        <v>618</v>
      </c>
      <c r="B174" s="289"/>
      <c r="C174" s="290" t="n">
        <v>4000</v>
      </c>
      <c r="D174" s="290" t="n">
        <v>6890</v>
      </c>
      <c r="E174" s="290" t="n">
        <v>1990</v>
      </c>
      <c r="F174" s="290" t="n">
        <v>7590</v>
      </c>
      <c r="G174" s="290" t="n">
        <v>7590</v>
      </c>
      <c r="H174" s="290" t="n">
        <v>8855</v>
      </c>
      <c r="I174" s="290" t="n">
        <v>1983</v>
      </c>
      <c r="J174" s="290" t="n">
        <v>6872</v>
      </c>
      <c r="K174" s="290" t="n">
        <v>7590</v>
      </c>
      <c r="L174" s="290" t="n">
        <v>1265</v>
      </c>
      <c r="M174" s="290" t="n">
        <v>6872</v>
      </c>
      <c r="N174" s="270"/>
      <c r="O174" s="270" t="str">
        <f aca="false">IF(F174&lt;K174," EROARE"," ")</f>
        <v> </v>
      </c>
      <c r="P174" s="271" t="str">
        <f aca="false">IF(F174&lt;G174," EROARE"," ")</f>
        <v> </v>
      </c>
      <c r="Q174" s="271"/>
      <c r="R174" s="271" t="str">
        <f aca="false">IF(D174&lt;J174," EROARE"," ")</f>
        <v> </v>
      </c>
      <c r="S174" s="270" t="str">
        <f aca="false">IF(G174&lt;K174," EROARE"," ")</f>
        <v> </v>
      </c>
      <c r="T174" s="270" t="str">
        <f aca="false">IF(H174&lt;K174," EROARE"," ")</f>
        <v> </v>
      </c>
      <c r="U174" s="274" t="str">
        <f aca="false">IF(L174&lt;0," EROARE"," ")</f>
        <v> </v>
      </c>
      <c r="V174" s="20"/>
      <c r="X174" s="2"/>
      <c r="Y174" s="2"/>
      <c r="Z174" s="2"/>
      <c r="AA174" s="2"/>
      <c r="AB174" s="2"/>
      <c r="AC174" s="2"/>
      <c r="AD174" s="2"/>
      <c r="AE174" s="2"/>
      <c r="AF174" s="2"/>
      <c r="AG174" s="2"/>
      <c r="AH174" s="2"/>
    </row>
    <row r="175" s="291" customFormat="true" ht="18" hidden="false" customHeight="false" outlineLevel="0" collapsed="false">
      <c r="A175" s="354" t="s">
        <v>609</v>
      </c>
      <c r="B175" s="289"/>
      <c r="C175" s="290" t="n">
        <v>4000</v>
      </c>
      <c r="D175" s="290" t="n">
        <v>6890</v>
      </c>
      <c r="E175" s="290" t="n">
        <v>1990</v>
      </c>
      <c r="F175" s="290" t="n">
        <v>7590</v>
      </c>
      <c r="G175" s="290" t="n">
        <v>7590</v>
      </c>
      <c r="H175" s="290" t="n">
        <v>8855</v>
      </c>
      <c r="I175" s="290" t="n">
        <v>1983</v>
      </c>
      <c r="J175" s="290" t="n">
        <v>6872</v>
      </c>
      <c r="K175" s="290" t="n">
        <v>7590</v>
      </c>
      <c r="L175" s="290" t="n">
        <v>1265</v>
      </c>
      <c r="M175" s="290" t="n">
        <v>6872</v>
      </c>
      <c r="N175" s="270"/>
      <c r="O175" s="270" t="str">
        <f aca="false">IF(F175&lt;K175," EROARE"," ")</f>
        <v> </v>
      </c>
      <c r="P175" s="271" t="str">
        <f aca="false">IF(F175&lt;G175," EROARE"," ")</f>
        <v> </v>
      </c>
      <c r="Q175" s="271"/>
      <c r="R175" s="271" t="str">
        <f aca="false">IF(D175&lt;J175," EROARE"," ")</f>
        <v> </v>
      </c>
      <c r="S175" s="270" t="str">
        <f aca="false">IF(G175&lt;K175," EROARE"," ")</f>
        <v> </v>
      </c>
      <c r="T175" s="270" t="str">
        <f aca="false">IF(H175&lt;K175," EROARE"," ")</f>
        <v> </v>
      </c>
      <c r="U175" s="274" t="str">
        <f aca="false">IF(L175&lt;0," EROARE"," ")</f>
        <v> </v>
      </c>
      <c r="V175" s="20"/>
      <c r="X175" s="2"/>
      <c r="Y175" s="2"/>
      <c r="Z175" s="2"/>
      <c r="AA175" s="2"/>
      <c r="AB175" s="2"/>
      <c r="AC175" s="2"/>
      <c r="AD175" s="2"/>
      <c r="AE175" s="2"/>
      <c r="AF175" s="2"/>
      <c r="AG175" s="2"/>
      <c r="AH175" s="2"/>
    </row>
    <row r="176" s="291" customFormat="true" ht="46.25" hidden="false" customHeight="false" outlineLevel="0" collapsed="false">
      <c r="A176" s="354" t="s">
        <v>602</v>
      </c>
      <c r="B176" s="289"/>
      <c r="C176" s="290"/>
      <c r="D176" s="290"/>
      <c r="E176" s="290"/>
      <c r="F176" s="290"/>
      <c r="G176" s="290" t="n">
        <v>0</v>
      </c>
      <c r="H176" s="290" t="n">
        <v>0</v>
      </c>
      <c r="I176" s="290" t="n">
        <v>0</v>
      </c>
      <c r="J176" s="290" t="n">
        <v>0</v>
      </c>
      <c r="K176" s="290" t="n">
        <v>0</v>
      </c>
      <c r="L176" s="290" t="n">
        <v>0</v>
      </c>
      <c r="M176" s="290" t="n">
        <v>0</v>
      </c>
      <c r="N176" s="270"/>
      <c r="O176" s="270" t="str">
        <f aca="false">IF(F176&lt;K176," EROARE"," ")</f>
        <v> </v>
      </c>
      <c r="P176" s="271" t="str">
        <f aca="false">IF(F176&lt;G176," EROARE"," ")</f>
        <v> </v>
      </c>
      <c r="Q176" s="271"/>
      <c r="R176" s="271" t="str">
        <f aca="false">IF(D176&lt;J176," EROARE"," ")</f>
        <v> </v>
      </c>
      <c r="S176" s="270" t="str">
        <f aca="false">IF(G176&lt;K176," EROARE"," ")</f>
        <v> </v>
      </c>
      <c r="T176" s="270" t="str">
        <f aca="false">IF(H176&lt;K176," EROARE"," ")</f>
        <v> </v>
      </c>
      <c r="U176" s="274" t="str">
        <f aca="false">IF(L176&lt;0," EROARE"," ")</f>
        <v> </v>
      </c>
      <c r="V176" s="20"/>
      <c r="X176" s="2"/>
      <c r="Y176" s="2"/>
      <c r="Z176" s="2"/>
      <c r="AA176" s="2"/>
      <c r="AB176" s="2"/>
      <c r="AC176" s="2"/>
      <c r="AD176" s="2"/>
      <c r="AE176" s="2"/>
      <c r="AF176" s="2"/>
      <c r="AG176" s="2"/>
      <c r="AH176" s="2"/>
    </row>
    <row r="177" s="291" customFormat="true" ht="18" hidden="false" customHeight="false" outlineLevel="0" collapsed="false">
      <c r="A177" s="354" t="s">
        <v>619</v>
      </c>
      <c r="B177" s="289"/>
      <c r="C177" s="290" t="n">
        <v>381180</v>
      </c>
      <c r="D177" s="290" t="n">
        <v>735860</v>
      </c>
      <c r="E177" s="290" t="n">
        <v>276660</v>
      </c>
      <c r="F177" s="290" t="n">
        <v>714250</v>
      </c>
      <c r="G177" s="290" t="n">
        <v>714250</v>
      </c>
      <c r="H177" s="290" t="n">
        <v>918180</v>
      </c>
      <c r="I177" s="290" t="n">
        <v>188672</v>
      </c>
      <c r="J177" s="290" t="n">
        <v>729508</v>
      </c>
      <c r="K177" s="290" t="n">
        <v>714250</v>
      </c>
      <c r="L177" s="290" t="n">
        <v>203930</v>
      </c>
      <c r="M177" s="290" t="n">
        <v>729508</v>
      </c>
      <c r="N177" s="270"/>
      <c r="O177" s="270" t="str">
        <f aca="false">IF(F177&lt;K177," EROARE"," ")</f>
        <v> </v>
      </c>
      <c r="P177" s="271" t="str">
        <f aca="false">IF(F177&lt;G177," EROARE"," ")</f>
        <v> </v>
      </c>
      <c r="Q177" s="271"/>
      <c r="R177" s="271" t="str">
        <f aca="false">IF(D177&lt;J177," EROARE"," ")</f>
        <v> </v>
      </c>
      <c r="S177" s="270" t="str">
        <f aca="false">IF(G177&lt;K177," EROARE"," ")</f>
        <v> </v>
      </c>
      <c r="T177" s="270" t="str">
        <f aca="false">IF(H177&lt;K177," EROARE"," ")</f>
        <v> </v>
      </c>
      <c r="U177" s="274" t="str">
        <f aca="false">IF(L177&lt;0," EROARE"," ")</f>
        <v> </v>
      </c>
      <c r="V177" s="20"/>
      <c r="X177" s="2"/>
      <c r="Y177" s="2"/>
      <c r="Z177" s="2"/>
      <c r="AA177" s="2"/>
      <c r="AB177" s="2"/>
      <c r="AC177" s="2"/>
      <c r="AD177" s="2"/>
      <c r="AE177" s="2"/>
      <c r="AF177" s="2"/>
      <c r="AG177" s="2"/>
      <c r="AH177" s="2"/>
    </row>
    <row r="178" s="291" customFormat="true" ht="18" hidden="false" customHeight="false" outlineLevel="0" collapsed="false">
      <c r="A178" s="355" t="s">
        <v>609</v>
      </c>
      <c r="B178" s="300"/>
      <c r="C178" s="290" t="n">
        <v>381180</v>
      </c>
      <c r="D178" s="290" t="n">
        <v>735860</v>
      </c>
      <c r="E178" s="290" t="n">
        <v>276660</v>
      </c>
      <c r="F178" s="290" t="n">
        <v>714250</v>
      </c>
      <c r="G178" s="290" t="n">
        <v>714250</v>
      </c>
      <c r="H178" s="290" t="n">
        <v>918180</v>
      </c>
      <c r="I178" s="290" t="n">
        <v>188672</v>
      </c>
      <c r="J178" s="290" t="n">
        <v>729508</v>
      </c>
      <c r="K178" s="290" t="n">
        <v>714250</v>
      </c>
      <c r="L178" s="290" t="n">
        <v>203930</v>
      </c>
      <c r="M178" s="290" t="n">
        <v>729508</v>
      </c>
      <c r="N178" s="270"/>
      <c r="O178" s="270" t="str">
        <f aca="false">IF(F178&lt;K178," EROARE"," ")</f>
        <v> </v>
      </c>
      <c r="P178" s="271" t="str">
        <f aca="false">IF(F178&lt;G178," EROARE"," ")</f>
        <v> </v>
      </c>
      <c r="Q178" s="271"/>
      <c r="R178" s="271" t="str">
        <f aca="false">IF(D178&lt;J178," EROARE"," ")</f>
        <v> </v>
      </c>
      <c r="S178" s="270" t="str">
        <f aca="false">IF(G178&lt;K178," EROARE"," ")</f>
        <v> </v>
      </c>
      <c r="T178" s="270" t="str">
        <f aca="false">IF(H178&lt;K178," EROARE"," ")</f>
        <v> </v>
      </c>
      <c r="U178" s="274" t="str">
        <f aca="false">IF(L178&lt;0," EROARE"," ")</f>
        <v> </v>
      </c>
      <c r="V178" s="20"/>
      <c r="X178" s="2"/>
      <c r="Y178" s="2"/>
      <c r="Z178" s="2"/>
      <c r="AA178" s="2"/>
      <c r="AB178" s="2"/>
      <c r="AC178" s="2"/>
      <c r="AD178" s="2"/>
      <c r="AE178" s="2"/>
      <c r="AF178" s="2"/>
      <c r="AG178" s="2"/>
      <c r="AH178" s="2"/>
    </row>
    <row r="179" s="291" customFormat="true" ht="46.25" hidden="false" customHeight="false" outlineLevel="0" collapsed="false">
      <c r="A179" s="366" t="s">
        <v>602</v>
      </c>
      <c r="B179" s="302"/>
      <c r="C179" s="290"/>
      <c r="D179" s="290"/>
      <c r="E179" s="290"/>
      <c r="F179" s="290"/>
      <c r="G179" s="290" t="n">
        <v>0</v>
      </c>
      <c r="H179" s="290" t="n">
        <v>0</v>
      </c>
      <c r="I179" s="290" t="n">
        <v>0</v>
      </c>
      <c r="J179" s="290" t="n">
        <v>0</v>
      </c>
      <c r="K179" s="290" t="n">
        <v>0</v>
      </c>
      <c r="L179" s="290" t="n">
        <v>0</v>
      </c>
      <c r="M179" s="290"/>
      <c r="N179" s="270"/>
      <c r="O179" s="270" t="str">
        <f aca="false">IF(F179&lt;K179," EROARE"," ")</f>
        <v> </v>
      </c>
      <c r="P179" s="271" t="str">
        <f aca="false">IF(F179&lt;G179," EROARE"," ")</f>
        <v> </v>
      </c>
      <c r="Q179" s="271"/>
      <c r="R179" s="271" t="str">
        <f aca="false">IF(D179&lt;J179," EROARE"," ")</f>
        <v> </v>
      </c>
      <c r="S179" s="270" t="str">
        <f aca="false">IF(G179&lt;K179," EROARE"," ")</f>
        <v> </v>
      </c>
      <c r="T179" s="270" t="str">
        <f aca="false">IF(H179&lt;K179," EROARE"," ")</f>
        <v> </v>
      </c>
      <c r="U179" s="274" t="str">
        <f aca="false">IF(L179&lt;0," EROARE"," ")</f>
        <v> </v>
      </c>
      <c r="V179" s="20"/>
      <c r="X179" s="2"/>
      <c r="Y179" s="2"/>
      <c r="Z179" s="2"/>
      <c r="AA179" s="2"/>
      <c r="AB179" s="2"/>
      <c r="AC179" s="2"/>
      <c r="AD179" s="2"/>
      <c r="AE179" s="2"/>
      <c r="AF179" s="2"/>
      <c r="AG179" s="2"/>
      <c r="AH179" s="2"/>
    </row>
    <row r="180" s="291" customFormat="true" ht="18" hidden="false" customHeight="false" outlineLevel="0" collapsed="false">
      <c r="A180" s="354" t="s">
        <v>620</v>
      </c>
      <c r="B180" s="289"/>
      <c r="C180" s="290" t="n">
        <v>17617690</v>
      </c>
      <c r="D180" s="290" t="n">
        <v>41807500</v>
      </c>
      <c r="E180" s="290" t="n">
        <v>16566030</v>
      </c>
      <c r="F180" s="290" t="n">
        <v>42778520</v>
      </c>
      <c r="G180" s="290" t="n">
        <v>42772519</v>
      </c>
      <c r="H180" s="290" t="n">
        <v>55187355</v>
      </c>
      <c r="I180" s="290" t="n">
        <v>13414048</v>
      </c>
      <c r="J180" s="290" t="n">
        <v>41773307</v>
      </c>
      <c r="K180" s="290" t="n">
        <v>42772519</v>
      </c>
      <c r="L180" s="290" t="n">
        <v>12414836</v>
      </c>
      <c r="M180" s="290" t="n">
        <v>41779308</v>
      </c>
      <c r="N180" s="270"/>
      <c r="O180" s="270" t="str">
        <f aca="false">IF(F180&lt;K180," EROARE"," ")</f>
        <v> </v>
      </c>
      <c r="P180" s="271" t="str">
        <f aca="false">IF(F180&lt;G180," EROARE"," ")</f>
        <v> </v>
      </c>
      <c r="Q180" s="271"/>
      <c r="R180" s="271" t="str">
        <f aca="false">IF(D180&lt;J180," EROARE"," ")</f>
        <v> </v>
      </c>
      <c r="S180" s="270" t="str">
        <f aca="false">IF(G180&lt;K180," EROARE"," ")</f>
        <v> </v>
      </c>
      <c r="T180" s="270" t="str">
        <f aca="false">IF(H180&lt;K180," EROARE"," ")</f>
        <v> </v>
      </c>
      <c r="U180" s="274" t="str">
        <f aca="false">IF(L180&lt;0," EROARE"," ")</f>
        <v> </v>
      </c>
      <c r="V180" s="20"/>
      <c r="X180" s="2"/>
      <c r="Y180" s="2"/>
      <c r="Z180" s="2"/>
      <c r="AA180" s="2"/>
      <c r="AB180" s="2"/>
      <c r="AC180" s="2"/>
      <c r="AD180" s="2"/>
      <c r="AE180" s="2"/>
      <c r="AF180" s="2"/>
      <c r="AG180" s="2"/>
      <c r="AH180" s="2"/>
    </row>
    <row r="181" s="291" customFormat="true" ht="18" hidden="false" customHeight="false" outlineLevel="0" collapsed="false">
      <c r="A181" s="354" t="s">
        <v>609</v>
      </c>
      <c r="B181" s="289"/>
      <c r="C181" s="290" t="n">
        <v>17617690</v>
      </c>
      <c r="D181" s="290" t="n">
        <v>41807500</v>
      </c>
      <c r="E181" s="290" t="n">
        <v>16566030</v>
      </c>
      <c r="F181" s="290" t="n">
        <v>42778520</v>
      </c>
      <c r="G181" s="290" t="n">
        <v>42772519</v>
      </c>
      <c r="H181" s="290" t="n">
        <v>55187355</v>
      </c>
      <c r="I181" s="290" t="n">
        <v>13414048</v>
      </c>
      <c r="J181" s="290" t="n">
        <v>41773307</v>
      </c>
      <c r="K181" s="290" t="n">
        <v>42772519</v>
      </c>
      <c r="L181" s="290" t="n">
        <v>12414836</v>
      </c>
      <c r="M181" s="290" t="n">
        <v>41779308</v>
      </c>
      <c r="N181" s="270"/>
      <c r="O181" s="270" t="str">
        <f aca="false">IF(F181&lt;K181," EROARE"," ")</f>
        <v> </v>
      </c>
      <c r="P181" s="271" t="str">
        <f aca="false">IF(F181&lt;G181," EROARE"," ")</f>
        <v> </v>
      </c>
      <c r="Q181" s="271"/>
      <c r="R181" s="271" t="str">
        <f aca="false">IF(D181&lt;J181," EROARE"," ")</f>
        <v> </v>
      </c>
      <c r="S181" s="270" t="str">
        <f aca="false">IF(G181&lt;K181," EROARE"," ")</f>
        <v> </v>
      </c>
      <c r="T181" s="270" t="str">
        <f aca="false">IF(H181&lt;K181," EROARE"," ")</f>
        <v> </v>
      </c>
      <c r="U181" s="274" t="str">
        <f aca="false">IF(L181&lt;0," EROARE"," ")</f>
        <v> </v>
      </c>
      <c r="V181" s="20"/>
      <c r="X181" s="2"/>
      <c r="Y181" s="2"/>
      <c r="Z181" s="2"/>
      <c r="AA181" s="2"/>
      <c r="AB181" s="2"/>
      <c r="AC181" s="2"/>
      <c r="AD181" s="2"/>
      <c r="AE181" s="2"/>
      <c r="AF181" s="2"/>
      <c r="AG181" s="2"/>
      <c r="AH181" s="2"/>
    </row>
    <row r="182" s="291" customFormat="true" ht="18" hidden="false" customHeight="false" outlineLevel="0" collapsed="false">
      <c r="A182" s="354" t="s">
        <v>621</v>
      </c>
      <c r="B182" s="289"/>
      <c r="C182" s="290"/>
      <c r="D182" s="290"/>
      <c r="E182" s="290"/>
      <c r="F182" s="290"/>
      <c r="G182" s="290" t="n">
        <v>0</v>
      </c>
      <c r="H182" s="290" t="n">
        <v>0</v>
      </c>
      <c r="I182" s="290" t="n">
        <v>0</v>
      </c>
      <c r="J182" s="290" t="n">
        <v>0</v>
      </c>
      <c r="K182" s="290" t="n">
        <v>0</v>
      </c>
      <c r="L182" s="290" t="n">
        <v>0</v>
      </c>
      <c r="M182" s="290" t="n">
        <v>0</v>
      </c>
      <c r="N182" s="270"/>
      <c r="O182" s="270" t="str">
        <f aca="false">IF(F182&lt;K182," EROARE"," ")</f>
        <v> </v>
      </c>
      <c r="P182" s="271" t="str">
        <f aca="false">IF(F182&lt;G182," EROARE"," ")</f>
        <v> </v>
      </c>
      <c r="Q182" s="271"/>
      <c r="R182" s="271" t="str">
        <f aca="false">IF(D182&lt;J182," EROARE"," ")</f>
        <v> </v>
      </c>
      <c r="S182" s="270" t="str">
        <f aca="false">IF(G182&lt;K182," EROARE"," ")</f>
        <v> </v>
      </c>
      <c r="T182" s="270" t="str">
        <f aca="false">IF(H182&lt;K182," EROARE"," ")</f>
        <v> </v>
      </c>
      <c r="U182" s="274" t="str">
        <f aca="false">IF(L182&lt;0," EROARE"," ")</f>
        <v> </v>
      </c>
      <c r="V182" s="20"/>
      <c r="X182" s="2"/>
      <c r="Y182" s="2"/>
      <c r="Z182" s="2"/>
      <c r="AA182" s="2"/>
      <c r="AB182" s="2"/>
      <c r="AC182" s="2"/>
      <c r="AD182" s="2"/>
      <c r="AE182" s="2"/>
      <c r="AF182" s="2"/>
      <c r="AG182" s="2"/>
      <c r="AH182" s="2"/>
    </row>
    <row r="183" s="291" customFormat="true" ht="46.25" hidden="false" customHeight="false" outlineLevel="0" collapsed="false">
      <c r="A183" s="354" t="s">
        <v>602</v>
      </c>
      <c r="B183" s="289"/>
      <c r="C183" s="290"/>
      <c r="D183" s="290"/>
      <c r="E183" s="290"/>
      <c r="F183" s="290"/>
      <c r="G183" s="290" t="n">
        <v>0</v>
      </c>
      <c r="H183" s="290" t="n">
        <v>0</v>
      </c>
      <c r="I183" s="290" t="n">
        <v>0</v>
      </c>
      <c r="J183" s="290" t="n">
        <v>0</v>
      </c>
      <c r="K183" s="290" t="n">
        <v>0</v>
      </c>
      <c r="L183" s="290" t="n">
        <v>0</v>
      </c>
      <c r="M183" s="290"/>
      <c r="N183" s="270"/>
      <c r="O183" s="270" t="str">
        <f aca="false">IF(F183&lt;K183," EROARE"," ")</f>
        <v> </v>
      </c>
      <c r="P183" s="271" t="str">
        <f aca="false">IF(F183&lt;G183," EROARE"," ")</f>
        <v> </v>
      </c>
      <c r="Q183" s="271"/>
      <c r="R183" s="271" t="str">
        <f aca="false">IF(D183&lt;J183," EROARE"," ")</f>
        <v> </v>
      </c>
      <c r="S183" s="270" t="str">
        <f aca="false">IF(G183&lt;K183," EROARE"," ")</f>
        <v> </v>
      </c>
      <c r="T183" s="270" t="str">
        <f aca="false">IF(H183&lt;K183," EROARE"," ")</f>
        <v> </v>
      </c>
      <c r="U183" s="274" t="str">
        <f aca="false">IF(L183&lt;0," EROARE"," ")</f>
        <v> </v>
      </c>
      <c r="V183" s="20"/>
      <c r="X183" s="2"/>
      <c r="Y183" s="2"/>
      <c r="Z183" s="2"/>
      <c r="AA183" s="2"/>
      <c r="AB183" s="2"/>
      <c r="AC183" s="2"/>
      <c r="AD183" s="2"/>
      <c r="AE183" s="2"/>
      <c r="AF183" s="2"/>
      <c r="AG183" s="2"/>
      <c r="AH183" s="2"/>
    </row>
    <row r="184" s="291" customFormat="true" ht="23.85" hidden="false" customHeight="false" outlineLevel="0" collapsed="false">
      <c r="A184" s="354" t="s">
        <v>622</v>
      </c>
      <c r="B184" s="289"/>
      <c r="C184" s="290" t="n">
        <v>0</v>
      </c>
      <c r="D184" s="290" t="n">
        <v>0</v>
      </c>
      <c r="E184" s="290" t="n">
        <v>0</v>
      </c>
      <c r="F184" s="290" t="n">
        <v>0</v>
      </c>
      <c r="G184" s="290" t="n">
        <v>0</v>
      </c>
      <c r="H184" s="290" t="n">
        <v>0</v>
      </c>
      <c r="I184" s="290" t="n">
        <v>0</v>
      </c>
      <c r="J184" s="290" t="n">
        <v>0</v>
      </c>
      <c r="K184" s="290" t="n">
        <v>0</v>
      </c>
      <c r="L184" s="290" t="n">
        <v>0</v>
      </c>
      <c r="M184" s="290" t="n">
        <v>0</v>
      </c>
      <c r="N184" s="270"/>
      <c r="O184" s="270" t="str">
        <f aca="false">IF(F184&lt;K184," EROARE"," ")</f>
        <v> </v>
      </c>
      <c r="P184" s="271" t="str">
        <f aca="false">IF(F184&lt;G184," EROARE"," ")</f>
        <v> </v>
      </c>
      <c r="Q184" s="271"/>
      <c r="R184" s="271" t="str">
        <f aca="false">IF(D184&lt;J184," EROARE"," ")</f>
        <v> </v>
      </c>
      <c r="S184" s="270" t="str">
        <f aca="false">IF(G184&lt;K184," EROARE"," ")</f>
        <v> </v>
      </c>
      <c r="T184" s="270" t="str">
        <f aca="false">IF(H184&lt;K184," EROARE"," ")</f>
        <v> </v>
      </c>
      <c r="U184" s="274" t="str">
        <f aca="false">IF(L184&lt;0," EROARE"," ")</f>
        <v> </v>
      </c>
      <c r="V184" s="20"/>
      <c r="X184" s="2"/>
      <c r="Y184" s="2"/>
      <c r="Z184" s="2"/>
      <c r="AA184" s="2"/>
      <c r="AB184" s="2"/>
      <c r="AC184" s="2"/>
      <c r="AD184" s="2"/>
      <c r="AE184" s="2"/>
      <c r="AF184" s="2"/>
      <c r="AG184" s="2"/>
      <c r="AH184" s="2"/>
    </row>
    <row r="185" s="291" customFormat="true" ht="18" hidden="false" customHeight="false" outlineLevel="0" collapsed="false">
      <c r="A185" s="354" t="s">
        <v>609</v>
      </c>
      <c r="B185" s="289"/>
      <c r="C185" s="290"/>
      <c r="D185" s="290"/>
      <c r="E185" s="290"/>
      <c r="F185" s="290"/>
      <c r="G185" s="290" t="n">
        <v>0</v>
      </c>
      <c r="H185" s="290" t="n">
        <v>0</v>
      </c>
      <c r="I185" s="290" t="n">
        <v>0</v>
      </c>
      <c r="J185" s="290" t="n">
        <v>0</v>
      </c>
      <c r="K185" s="290" t="n">
        <v>0</v>
      </c>
      <c r="L185" s="290" t="n">
        <v>0</v>
      </c>
      <c r="M185" s="290"/>
      <c r="N185" s="270"/>
      <c r="O185" s="270" t="str">
        <f aca="false">IF(F185&lt;K185," EROARE"," ")</f>
        <v> </v>
      </c>
      <c r="P185" s="271" t="str">
        <f aca="false">IF(F185&lt;G185," EROARE"," ")</f>
        <v> </v>
      </c>
      <c r="Q185" s="271"/>
      <c r="R185" s="271" t="str">
        <f aca="false">IF(D185&lt;J185," EROARE"," ")</f>
        <v> </v>
      </c>
      <c r="S185" s="270" t="str">
        <f aca="false">IF(G185&lt;K185," EROARE"," ")</f>
        <v> </v>
      </c>
      <c r="T185" s="270" t="str">
        <f aca="false">IF(H185&lt;K185," EROARE"," ")</f>
        <v> </v>
      </c>
      <c r="U185" s="274" t="str">
        <f aca="false">IF(L185&lt;0," EROARE"," ")</f>
        <v> </v>
      </c>
      <c r="V185" s="20"/>
      <c r="X185" s="2"/>
      <c r="Y185" s="2"/>
      <c r="Z185" s="2"/>
      <c r="AA185" s="2"/>
      <c r="AB185" s="2"/>
      <c r="AC185" s="2"/>
      <c r="AD185" s="2"/>
      <c r="AE185" s="2"/>
      <c r="AF185" s="2"/>
      <c r="AG185" s="2"/>
      <c r="AH185" s="2"/>
    </row>
    <row r="186" s="291" customFormat="true" ht="46.25" hidden="false" customHeight="false" outlineLevel="0" collapsed="false">
      <c r="A186" s="354" t="s">
        <v>602</v>
      </c>
      <c r="B186" s="289"/>
      <c r="C186" s="290"/>
      <c r="D186" s="290"/>
      <c r="E186" s="290"/>
      <c r="F186" s="290"/>
      <c r="G186" s="290" t="n">
        <v>0</v>
      </c>
      <c r="H186" s="290" t="n">
        <v>0</v>
      </c>
      <c r="I186" s="290" t="n">
        <v>0</v>
      </c>
      <c r="J186" s="290" t="n">
        <v>0</v>
      </c>
      <c r="K186" s="290" t="n">
        <v>0</v>
      </c>
      <c r="L186" s="290" t="n">
        <v>0</v>
      </c>
      <c r="M186" s="290"/>
      <c r="N186" s="270"/>
      <c r="O186" s="270" t="str">
        <f aca="false">IF(F186&lt;K186," EROARE"," ")</f>
        <v> </v>
      </c>
      <c r="P186" s="271" t="str">
        <f aca="false">IF(F186&lt;G186," EROARE"," ")</f>
        <v> </v>
      </c>
      <c r="Q186" s="271"/>
      <c r="R186" s="271" t="str">
        <f aca="false">IF(D186&lt;J186," EROARE"," ")</f>
        <v> </v>
      </c>
      <c r="S186" s="270" t="str">
        <f aca="false">IF(G186&lt;K186," EROARE"," ")</f>
        <v> </v>
      </c>
      <c r="T186" s="270" t="str">
        <f aca="false">IF(H186&lt;K186," EROARE"," ")</f>
        <v> </v>
      </c>
      <c r="U186" s="274" t="str">
        <f aca="false">IF(L186&lt;0," EROARE"," ")</f>
        <v> </v>
      </c>
      <c r="V186" s="20"/>
      <c r="X186" s="2"/>
      <c r="Y186" s="2"/>
      <c r="Z186" s="2"/>
      <c r="AA186" s="2"/>
      <c r="AB186" s="2"/>
      <c r="AC186" s="2"/>
      <c r="AD186" s="2"/>
      <c r="AE186" s="2"/>
      <c r="AF186" s="2"/>
      <c r="AG186" s="2"/>
      <c r="AH186" s="2"/>
    </row>
    <row r="187" s="291" customFormat="true" ht="22.35" hidden="false" customHeight="false" outlineLevel="0" collapsed="false">
      <c r="A187" s="177" t="s">
        <v>623</v>
      </c>
      <c r="B187" s="289"/>
      <c r="C187" s="290" t="n">
        <v>13899620</v>
      </c>
      <c r="D187" s="290" t="n">
        <v>28045180</v>
      </c>
      <c r="E187" s="290" t="n">
        <v>16990120</v>
      </c>
      <c r="F187" s="290" t="n">
        <v>36079850</v>
      </c>
      <c r="G187" s="290" t="n">
        <v>36079850</v>
      </c>
      <c r="H187" s="290" t="n">
        <v>42430142</v>
      </c>
      <c r="I187" s="290" t="n">
        <v>14464769</v>
      </c>
      <c r="J187" s="290" t="n">
        <v>27965373</v>
      </c>
      <c r="K187" s="290" t="n">
        <v>36079850</v>
      </c>
      <c r="L187" s="290" t="n">
        <v>6350292</v>
      </c>
      <c r="M187" s="290" t="n">
        <v>27965373</v>
      </c>
      <c r="N187" s="270"/>
      <c r="O187" s="270" t="str">
        <f aca="false">IF(F187&lt;K187," EROARE"," ")</f>
        <v> </v>
      </c>
      <c r="P187" s="271" t="str">
        <f aca="false">IF(F187&lt;G187," EROARE"," ")</f>
        <v> </v>
      </c>
      <c r="Q187" s="271"/>
      <c r="R187" s="271" t="str">
        <f aca="false">IF(D187&lt;J187," EROARE"," ")</f>
        <v> </v>
      </c>
      <c r="S187" s="270" t="str">
        <f aca="false">IF(G187&lt;K187," EROARE"," ")</f>
        <v> </v>
      </c>
      <c r="T187" s="270" t="str">
        <f aca="false">IF(H187&lt;K187," EROARE"," ")</f>
        <v> </v>
      </c>
      <c r="U187" s="274" t="str">
        <f aca="false">IF(L187&lt;0," EROARE"," ")</f>
        <v> </v>
      </c>
      <c r="V187" s="20"/>
      <c r="X187" s="2"/>
      <c r="Y187" s="2"/>
      <c r="Z187" s="2"/>
      <c r="AA187" s="2"/>
      <c r="AB187" s="2"/>
      <c r="AC187" s="2"/>
      <c r="AD187" s="2"/>
      <c r="AE187" s="2"/>
      <c r="AF187" s="2"/>
      <c r="AG187" s="2"/>
      <c r="AH187" s="2"/>
    </row>
    <row r="188" s="291" customFormat="true" ht="23.85" hidden="false" customHeight="false" outlineLevel="0" collapsed="false">
      <c r="A188" s="367" t="s">
        <v>624</v>
      </c>
      <c r="B188" s="289"/>
      <c r="C188" s="290" t="n">
        <v>13879620</v>
      </c>
      <c r="D188" s="290" t="n">
        <v>28022440</v>
      </c>
      <c r="E188" s="290" t="n">
        <v>16976120</v>
      </c>
      <c r="F188" s="290" t="n">
        <v>36057050</v>
      </c>
      <c r="G188" s="290" t="n">
        <v>36057050</v>
      </c>
      <c r="H188" s="290" t="n">
        <v>42398227</v>
      </c>
      <c r="I188" s="290" t="n">
        <v>14455594</v>
      </c>
      <c r="J188" s="290" t="n">
        <v>27942633</v>
      </c>
      <c r="K188" s="290" t="n">
        <v>36057050</v>
      </c>
      <c r="L188" s="290" t="n">
        <v>6341177</v>
      </c>
      <c r="M188" s="290" t="n">
        <v>27942633</v>
      </c>
      <c r="N188" s="270"/>
      <c r="O188" s="270" t="str">
        <f aca="false">IF(F188&lt;K188," EROARE"," ")</f>
        <v> </v>
      </c>
      <c r="P188" s="271" t="str">
        <f aca="false">IF(F188&lt;G188," EROARE"," ")</f>
        <v> </v>
      </c>
      <c r="Q188" s="271"/>
      <c r="R188" s="271" t="str">
        <f aca="false">IF(D188&lt;J188," EROARE"," ")</f>
        <v> </v>
      </c>
      <c r="S188" s="270" t="str">
        <f aca="false">IF(G188&lt;K188," EROARE"," ")</f>
        <v> </v>
      </c>
      <c r="T188" s="270" t="str">
        <f aca="false">IF(H188&lt;K188," EROARE"," ")</f>
        <v> </v>
      </c>
      <c r="U188" s="274" t="str">
        <f aca="false">IF(L188&lt;0," EROARE"," ")</f>
        <v> </v>
      </c>
      <c r="V188" s="20"/>
      <c r="X188" s="2"/>
      <c r="Y188" s="2"/>
      <c r="Z188" s="2"/>
      <c r="AA188" s="2"/>
      <c r="AB188" s="2"/>
      <c r="AC188" s="2"/>
      <c r="AD188" s="2"/>
      <c r="AE188" s="2"/>
      <c r="AF188" s="2"/>
      <c r="AG188" s="2"/>
      <c r="AH188" s="2"/>
    </row>
    <row r="189" s="291" customFormat="true" ht="18" hidden="false" customHeight="false" outlineLevel="0" collapsed="false">
      <c r="A189" s="354" t="s">
        <v>609</v>
      </c>
      <c r="B189" s="289"/>
      <c r="C189" s="290" t="n">
        <v>13879620</v>
      </c>
      <c r="D189" s="290" t="n">
        <v>28022440</v>
      </c>
      <c r="E189" s="290" t="n">
        <v>16976120</v>
      </c>
      <c r="F189" s="290" t="n">
        <v>36057050</v>
      </c>
      <c r="G189" s="290" t="n">
        <v>36057050</v>
      </c>
      <c r="H189" s="290" t="n">
        <v>42398227</v>
      </c>
      <c r="I189" s="290" t="n">
        <v>14455594</v>
      </c>
      <c r="J189" s="290" t="n">
        <v>27942633</v>
      </c>
      <c r="K189" s="290" t="n">
        <v>36057050</v>
      </c>
      <c r="L189" s="290" t="n">
        <v>6341177</v>
      </c>
      <c r="M189" s="290" t="n">
        <v>27942633</v>
      </c>
      <c r="N189" s="270"/>
      <c r="O189" s="270" t="str">
        <f aca="false">IF(F189&lt;K189," EROARE"," ")</f>
        <v> </v>
      </c>
      <c r="P189" s="271" t="str">
        <f aca="false">IF(F189&lt;G189," EROARE"," ")</f>
        <v> </v>
      </c>
      <c r="Q189" s="271"/>
      <c r="R189" s="271" t="str">
        <f aca="false">IF(D189&lt;J189," EROARE"," ")</f>
        <v> </v>
      </c>
      <c r="S189" s="270" t="str">
        <f aca="false">IF(G189&lt;K189," EROARE"," ")</f>
        <v> </v>
      </c>
      <c r="T189" s="270" t="str">
        <f aca="false">IF(H189&lt;K189," EROARE"," ")</f>
        <v> </v>
      </c>
      <c r="U189" s="274" t="str">
        <f aca="false">IF(L189&lt;0," EROARE"," ")</f>
        <v> </v>
      </c>
      <c r="V189" s="20"/>
      <c r="X189" s="2"/>
      <c r="Y189" s="2"/>
      <c r="Z189" s="2"/>
      <c r="AA189" s="2"/>
      <c r="AB189" s="2"/>
      <c r="AC189" s="2"/>
      <c r="AD189" s="2"/>
      <c r="AE189" s="2"/>
      <c r="AF189" s="2"/>
      <c r="AG189" s="2"/>
      <c r="AH189" s="2"/>
    </row>
    <row r="190" s="291" customFormat="true" ht="46.25" hidden="false" customHeight="false" outlineLevel="0" collapsed="false">
      <c r="A190" s="354" t="s">
        <v>602</v>
      </c>
      <c r="B190" s="289"/>
      <c r="C190" s="290"/>
      <c r="D190" s="290"/>
      <c r="E190" s="290"/>
      <c r="F190" s="290"/>
      <c r="G190" s="290" t="n">
        <v>0</v>
      </c>
      <c r="H190" s="290" t="n">
        <v>0</v>
      </c>
      <c r="I190" s="290" t="n">
        <v>0</v>
      </c>
      <c r="J190" s="290" t="n">
        <v>0</v>
      </c>
      <c r="K190" s="290" t="n">
        <v>0</v>
      </c>
      <c r="L190" s="290" t="n">
        <v>0</v>
      </c>
      <c r="M190" s="290"/>
      <c r="N190" s="270"/>
      <c r="O190" s="270" t="str">
        <f aca="false">IF(F190&lt;K190," EROARE"," ")</f>
        <v> </v>
      </c>
      <c r="P190" s="271" t="str">
        <f aca="false">IF(F190&lt;G190," EROARE"," ")</f>
        <v> </v>
      </c>
      <c r="Q190" s="271"/>
      <c r="R190" s="271" t="str">
        <f aca="false">IF(D190&lt;J190," EROARE"," ")</f>
        <v> </v>
      </c>
      <c r="S190" s="270" t="str">
        <f aca="false">IF(G190&lt;K190," EROARE"," ")</f>
        <v> </v>
      </c>
      <c r="T190" s="270" t="str">
        <f aca="false">IF(H190&lt;K190," EROARE"," ")</f>
        <v> </v>
      </c>
      <c r="U190" s="274" t="str">
        <f aca="false">IF(L190&lt;0," EROARE"," ")</f>
        <v> </v>
      </c>
      <c r="V190" s="20"/>
      <c r="X190" s="2"/>
      <c r="Y190" s="2"/>
      <c r="Z190" s="2"/>
      <c r="AA190" s="2"/>
      <c r="AB190" s="2"/>
      <c r="AC190" s="2"/>
      <c r="AD190" s="2"/>
      <c r="AE190" s="2"/>
      <c r="AF190" s="2"/>
      <c r="AG190" s="2"/>
      <c r="AH190" s="2"/>
    </row>
    <row r="191" s="291" customFormat="true" ht="18" hidden="false" customHeight="false" outlineLevel="0" collapsed="false">
      <c r="A191" s="367" t="s">
        <v>625</v>
      </c>
      <c r="B191" s="289"/>
      <c r="C191" s="290"/>
      <c r="D191" s="290"/>
      <c r="E191" s="290"/>
      <c r="F191" s="290"/>
      <c r="G191" s="290" t="n">
        <v>0</v>
      </c>
      <c r="H191" s="290" t="n">
        <v>0</v>
      </c>
      <c r="I191" s="290" t="n">
        <v>0</v>
      </c>
      <c r="J191" s="290" t="n">
        <v>0</v>
      </c>
      <c r="K191" s="290" t="n">
        <v>0</v>
      </c>
      <c r="L191" s="290" t="n">
        <v>0</v>
      </c>
      <c r="M191" s="290"/>
      <c r="N191" s="270"/>
      <c r="O191" s="270" t="str">
        <f aca="false">IF(F191&lt;K191," EROARE"," ")</f>
        <v> </v>
      </c>
      <c r="P191" s="271" t="str">
        <f aca="false">IF(F191&lt;G191," EROARE"," ")</f>
        <v> </v>
      </c>
      <c r="Q191" s="271"/>
      <c r="R191" s="271" t="str">
        <f aca="false">IF(D191&lt;J191," EROARE"," ")</f>
        <v> </v>
      </c>
      <c r="S191" s="270" t="str">
        <f aca="false">IF(G191&lt;K191," EROARE"," ")</f>
        <v> </v>
      </c>
      <c r="T191" s="270" t="str">
        <f aca="false">IF(H191&lt;K191," EROARE"," ")</f>
        <v> </v>
      </c>
      <c r="U191" s="274" t="str">
        <f aca="false">IF(L191&lt;0," EROARE"," ")</f>
        <v> </v>
      </c>
      <c r="V191" s="20"/>
      <c r="X191" s="2"/>
      <c r="Y191" s="2"/>
      <c r="Z191" s="2"/>
      <c r="AA191" s="2"/>
      <c r="AB191" s="2"/>
      <c r="AC191" s="2"/>
      <c r="AD191" s="2"/>
      <c r="AE191" s="2"/>
      <c r="AF191" s="2"/>
      <c r="AG191" s="2"/>
      <c r="AH191" s="2"/>
    </row>
    <row r="192" s="291" customFormat="true" ht="18" hidden="false" customHeight="false" outlineLevel="0" collapsed="false">
      <c r="A192" s="368" t="s">
        <v>626</v>
      </c>
      <c r="B192" s="300"/>
      <c r="C192" s="290"/>
      <c r="D192" s="290"/>
      <c r="E192" s="290"/>
      <c r="F192" s="290"/>
      <c r="G192" s="290" t="n">
        <v>0</v>
      </c>
      <c r="H192" s="290" t="n">
        <v>0</v>
      </c>
      <c r="I192" s="290" t="n">
        <v>0</v>
      </c>
      <c r="J192" s="290" t="n">
        <v>0</v>
      </c>
      <c r="K192" s="290" t="n">
        <v>0</v>
      </c>
      <c r="L192" s="290" t="n">
        <v>0</v>
      </c>
      <c r="M192" s="290"/>
      <c r="N192" s="270"/>
      <c r="O192" s="270" t="str">
        <f aca="false">IF(F192&lt;K192," EROARE"," ")</f>
        <v> </v>
      </c>
      <c r="P192" s="271" t="str">
        <f aca="false">IF(F192&lt;G192," EROARE"," ")</f>
        <v> </v>
      </c>
      <c r="Q192" s="271"/>
      <c r="R192" s="271" t="str">
        <f aca="false">IF(D192&lt;J192," EROARE"," ")</f>
        <v> </v>
      </c>
      <c r="S192" s="270" t="str">
        <f aca="false">IF(G192&lt;K192," EROARE"," ")</f>
        <v> </v>
      </c>
      <c r="T192" s="270" t="str">
        <f aca="false">IF(H192&lt;K192," EROARE"," ")</f>
        <v> </v>
      </c>
      <c r="U192" s="274" t="str">
        <f aca="false">IF(L192&lt;0," EROARE"," ")</f>
        <v> </v>
      </c>
      <c r="V192" s="20"/>
      <c r="X192" s="2"/>
      <c r="Y192" s="2"/>
      <c r="Z192" s="2"/>
      <c r="AA192" s="2"/>
      <c r="AB192" s="2"/>
      <c r="AC192" s="2"/>
      <c r="AD192" s="2"/>
      <c r="AE192" s="2"/>
      <c r="AF192" s="2"/>
      <c r="AG192" s="2"/>
      <c r="AH192" s="2"/>
    </row>
    <row r="193" s="291" customFormat="true" ht="18" hidden="false" customHeight="false" outlineLevel="0" collapsed="false">
      <c r="A193" s="369" t="s">
        <v>627</v>
      </c>
      <c r="B193" s="302"/>
      <c r="C193" s="290" t="n">
        <v>20000</v>
      </c>
      <c r="D193" s="290" t="n">
        <v>22740</v>
      </c>
      <c r="E193" s="290" t="n">
        <v>14000</v>
      </c>
      <c r="F193" s="290" t="n">
        <v>22800</v>
      </c>
      <c r="G193" s="290" t="n">
        <v>22800</v>
      </c>
      <c r="H193" s="290" t="n">
        <v>31915</v>
      </c>
      <c r="I193" s="290" t="n">
        <v>9175</v>
      </c>
      <c r="J193" s="290" t="n">
        <v>22740</v>
      </c>
      <c r="K193" s="290" t="n">
        <v>22800</v>
      </c>
      <c r="L193" s="290" t="n">
        <v>9115</v>
      </c>
      <c r="M193" s="290" t="n">
        <v>22740</v>
      </c>
      <c r="N193" s="270"/>
      <c r="O193" s="270" t="str">
        <f aca="false">IF(F193&lt;K193," EROARE"," ")</f>
        <v> </v>
      </c>
      <c r="P193" s="271" t="str">
        <f aca="false">IF(F193&lt;G193," EROARE"," ")</f>
        <v> </v>
      </c>
      <c r="Q193" s="271"/>
      <c r="R193" s="271" t="str">
        <f aca="false">IF(D193&lt;J193," EROARE"," ")</f>
        <v> </v>
      </c>
      <c r="S193" s="270" t="str">
        <f aca="false">IF(G193&lt;K193," EROARE"," ")</f>
        <v> </v>
      </c>
      <c r="T193" s="270" t="str">
        <f aca="false">IF(H193&lt;K193," EROARE"," ")</f>
        <v> </v>
      </c>
      <c r="U193" s="274" t="str">
        <f aca="false">IF(L193&lt;0," EROARE"," ")</f>
        <v> </v>
      </c>
      <c r="V193" s="20"/>
      <c r="X193" s="2"/>
      <c r="Y193" s="2"/>
      <c r="Z193" s="2"/>
      <c r="AA193" s="2"/>
      <c r="AB193" s="2"/>
      <c r="AC193" s="2"/>
      <c r="AD193" s="2"/>
      <c r="AE193" s="2"/>
      <c r="AF193" s="2"/>
      <c r="AG193" s="2"/>
      <c r="AH193" s="2"/>
    </row>
    <row r="194" s="291" customFormat="true" ht="18" hidden="false" customHeight="false" outlineLevel="0" collapsed="false">
      <c r="A194" s="370" t="s">
        <v>628</v>
      </c>
      <c r="B194" s="289"/>
      <c r="C194" s="290" t="n">
        <v>0</v>
      </c>
      <c r="D194" s="290" t="n">
        <v>0</v>
      </c>
      <c r="E194" s="290" t="n">
        <v>0</v>
      </c>
      <c r="F194" s="290" t="n">
        <v>0</v>
      </c>
      <c r="G194" s="290" t="n">
        <v>0</v>
      </c>
      <c r="H194" s="290" t="n">
        <v>0</v>
      </c>
      <c r="I194" s="290" t="n">
        <v>0</v>
      </c>
      <c r="J194" s="290" t="n">
        <v>0</v>
      </c>
      <c r="K194" s="290" t="n">
        <v>0</v>
      </c>
      <c r="L194" s="290" t="n">
        <v>0</v>
      </c>
      <c r="M194" s="290" t="n">
        <v>0</v>
      </c>
      <c r="N194" s="270"/>
      <c r="O194" s="270" t="str">
        <f aca="false">IF(F194&lt;K194," EROARE"," ")</f>
        <v> </v>
      </c>
      <c r="P194" s="271" t="str">
        <f aca="false">IF(F194&lt;G194," EROARE"," ")</f>
        <v> </v>
      </c>
      <c r="Q194" s="271"/>
      <c r="R194" s="271" t="str">
        <f aca="false">IF(D194&lt;J194," EROARE"," ")</f>
        <v> </v>
      </c>
      <c r="S194" s="270" t="str">
        <f aca="false">IF(G194&lt;K194," EROARE"," ")</f>
        <v> </v>
      </c>
      <c r="T194" s="270" t="str">
        <f aca="false">IF(H194&lt;K194," EROARE"," ")</f>
        <v> </v>
      </c>
      <c r="U194" s="274" t="str">
        <f aca="false">IF(L194&lt;0," EROARE"," ")</f>
        <v> </v>
      </c>
      <c r="V194" s="20"/>
      <c r="X194" s="2"/>
      <c r="Y194" s="2"/>
      <c r="Z194" s="2"/>
      <c r="AA194" s="2"/>
      <c r="AB194" s="2"/>
      <c r="AC194" s="2"/>
      <c r="AD194" s="2"/>
      <c r="AE194" s="2"/>
      <c r="AF194" s="2"/>
      <c r="AG194" s="2"/>
      <c r="AH194" s="2"/>
    </row>
    <row r="195" s="291" customFormat="true" ht="18" hidden="false" customHeight="false" outlineLevel="0" collapsed="false">
      <c r="A195" s="371" t="s">
        <v>609</v>
      </c>
      <c r="B195" s="289"/>
      <c r="C195" s="290"/>
      <c r="D195" s="290"/>
      <c r="E195" s="290"/>
      <c r="F195" s="290"/>
      <c r="G195" s="290" t="n">
        <v>0</v>
      </c>
      <c r="H195" s="290" t="n">
        <v>0</v>
      </c>
      <c r="I195" s="290" t="n">
        <v>0</v>
      </c>
      <c r="J195" s="290" t="n">
        <v>0</v>
      </c>
      <c r="K195" s="290" t="n">
        <v>0</v>
      </c>
      <c r="L195" s="290" t="n">
        <v>0</v>
      </c>
      <c r="M195" s="290"/>
      <c r="N195" s="270"/>
      <c r="O195" s="270" t="str">
        <f aca="false">IF(F195&lt;K195," EROARE"," ")</f>
        <v> </v>
      </c>
      <c r="P195" s="271" t="str">
        <f aca="false">IF(F195&lt;G195," EROARE"," ")</f>
        <v> </v>
      </c>
      <c r="Q195" s="271"/>
      <c r="R195" s="271" t="str">
        <f aca="false">IF(D195&lt;J195," EROARE"," ")</f>
        <v> </v>
      </c>
      <c r="S195" s="270" t="str">
        <f aca="false">IF(G195&lt;K195," EROARE"," ")</f>
        <v> </v>
      </c>
      <c r="T195" s="270" t="str">
        <f aca="false">IF(H195&lt;K195," EROARE"," ")</f>
        <v> </v>
      </c>
      <c r="U195" s="274" t="str">
        <f aca="false">IF(L195&lt;0," EROARE"," ")</f>
        <v> </v>
      </c>
      <c r="V195" s="20"/>
      <c r="X195" s="2"/>
      <c r="Y195" s="2"/>
      <c r="Z195" s="2"/>
      <c r="AA195" s="2"/>
      <c r="AB195" s="2"/>
      <c r="AC195" s="2"/>
      <c r="AD195" s="2"/>
      <c r="AE195" s="2"/>
      <c r="AF195" s="2"/>
      <c r="AG195" s="2"/>
      <c r="AH195" s="2"/>
    </row>
    <row r="196" s="291" customFormat="true" ht="32.8" hidden="false" customHeight="false" outlineLevel="0" collapsed="false">
      <c r="A196" s="371" t="s">
        <v>602</v>
      </c>
      <c r="B196" s="289"/>
      <c r="C196" s="290"/>
      <c r="D196" s="290"/>
      <c r="E196" s="290"/>
      <c r="F196" s="290"/>
      <c r="G196" s="290" t="n">
        <v>0</v>
      </c>
      <c r="H196" s="290" t="n">
        <v>0</v>
      </c>
      <c r="I196" s="290" t="n">
        <v>0</v>
      </c>
      <c r="J196" s="290" t="n">
        <v>0</v>
      </c>
      <c r="K196" s="290" t="n">
        <v>0</v>
      </c>
      <c r="L196" s="290" t="n">
        <v>0</v>
      </c>
      <c r="M196" s="290"/>
      <c r="N196" s="270"/>
      <c r="O196" s="270" t="str">
        <f aca="false">IF(F196&lt;K196," EROARE"," ")</f>
        <v> </v>
      </c>
      <c r="P196" s="271" t="str">
        <f aca="false">IF(F196&lt;G196," EROARE"," ")</f>
        <v> </v>
      </c>
      <c r="Q196" s="271"/>
      <c r="R196" s="271" t="str">
        <f aca="false">IF(D196&lt;J196," EROARE"," ")</f>
        <v> </v>
      </c>
      <c r="S196" s="270" t="str">
        <f aca="false">IF(G196&lt;K196," EROARE"," ")</f>
        <v> </v>
      </c>
      <c r="T196" s="270" t="str">
        <f aca="false">IF(H196&lt;K196," EROARE"," ")</f>
        <v> </v>
      </c>
      <c r="U196" s="274" t="str">
        <f aca="false">IF(L196&lt;0," EROARE"," ")</f>
        <v> </v>
      </c>
      <c r="V196" s="20"/>
      <c r="X196" s="2"/>
      <c r="Y196" s="2"/>
      <c r="Z196" s="2"/>
      <c r="AA196" s="2"/>
      <c r="AB196" s="2"/>
      <c r="AC196" s="2"/>
      <c r="AD196" s="2"/>
      <c r="AE196" s="2"/>
      <c r="AF196" s="2"/>
      <c r="AG196" s="2"/>
      <c r="AH196" s="2"/>
    </row>
    <row r="197" s="291" customFormat="true" ht="18" hidden="false" customHeight="false" outlineLevel="0" collapsed="false">
      <c r="A197" s="371" t="s">
        <v>629</v>
      </c>
      <c r="B197" s="289"/>
      <c r="C197" s="290"/>
      <c r="D197" s="290"/>
      <c r="E197" s="290"/>
      <c r="F197" s="290"/>
      <c r="G197" s="290" t="n">
        <v>0</v>
      </c>
      <c r="H197" s="290" t="n">
        <v>0</v>
      </c>
      <c r="I197" s="290" t="n">
        <v>0</v>
      </c>
      <c r="J197" s="290" t="n">
        <v>0</v>
      </c>
      <c r="K197" s="290" t="n">
        <v>0</v>
      </c>
      <c r="L197" s="290" t="n">
        <v>0</v>
      </c>
      <c r="M197" s="290"/>
      <c r="N197" s="270"/>
      <c r="O197" s="270"/>
      <c r="P197" s="271" t="str">
        <f aca="false">IF(F197&lt;G197," EROARE"," ")</f>
        <v> </v>
      </c>
      <c r="Q197" s="271"/>
      <c r="R197" s="271"/>
      <c r="S197" s="270"/>
      <c r="T197" s="270"/>
      <c r="U197" s="274"/>
      <c r="V197" s="20"/>
      <c r="X197" s="2"/>
      <c r="Y197" s="2"/>
      <c r="Z197" s="2"/>
      <c r="AA197" s="2"/>
      <c r="AB197" s="2"/>
      <c r="AC197" s="2"/>
      <c r="AD197" s="2"/>
      <c r="AE197" s="2"/>
      <c r="AF197" s="2"/>
      <c r="AG197" s="2"/>
      <c r="AH197" s="2"/>
    </row>
    <row r="198" s="373" customFormat="true" ht="18" hidden="false" customHeight="false" outlineLevel="0" collapsed="false">
      <c r="A198" s="308" t="s">
        <v>630</v>
      </c>
      <c r="B198" s="305" t="s">
        <v>631</v>
      </c>
      <c r="C198" s="290" t="n">
        <v>2653100</v>
      </c>
      <c r="D198" s="290" t="n">
        <v>5710640</v>
      </c>
      <c r="E198" s="290" t="n">
        <v>2388120</v>
      </c>
      <c r="F198" s="290" t="n">
        <v>5718330</v>
      </c>
      <c r="G198" s="290" t="n">
        <v>5718330</v>
      </c>
      <c r="H198" s="290" t="n">
        <v>7558709</v>
      </c>
      <c r="I198" s="290" t="n">
        <v>1867116</v>
      </c>
      <c r="J198" s="290" t="n">
        <v>5691593</v>
      </c>
      <c r="K198" s="290" t="n">
        <v>5718330</v>
      </c>
      <c r="L198" s="290" t="n">
        <v>1840379</v>
      </c>
      <c r="M198" s="290" t="n">
        <v>5691593</v>
      </c>
      <c r="N198" s="270"/>
      <c r="O198" s="270" t="str">
        <f aca="false">IF(F198&lt;K198," EROARE"," ")</f>
        <v> </v>
      </c>
      <c r="P198" s="271" t="str">
        <f aca="false">IF(F198&lt;G198," EROARE"," ")</f>
        <v> </v>
      </c>
      <c r="Q198" s="271"/>
      <c r="R198" s="271" t="str">
        <f aca="false">IF(D198&lt;J198," EROARE"," ")</f>
        <v> </v>
      </c>
      <c r="S198" s="270" t="str">
        <f aca="false">IF(G198&lt;K198," EROARE"," ")</f>
        <v> </v>
      </c>
      <c r="T198" s="270" t="str">
        <f aca="false">IF(H198&lt;K198," EROARE"," ")</f>
        <v> </v>
      </c>
      <c r="U198" s="274" t="str">
        <f aca="false">IF(L198&lt;0," EROARE"," ")</f>
        <v> </v>
      </c>
      <c r="V198" s="372"/>
      <c r="X198" s="2"/>
      <c r="Y198" s="2"/>
      <c r="Z198" s="2"/>
      <c r="AA198" s="2"/>
      <c r="AB198" s="2"/>
      <c r="AC198" s="2"/>
      <c r="AD198" s="2"/>
      <c r="AE198" s="2"/>
      <c r="AF198" s="2"/>
      <c r="AG198" s="2"/>
      <c r="AH198" s="2"/>
    </row>
    <row r="199" s="376" customFormat="true" ht="18" hidden="false" customHeight="false" outlineLevel="0" collapsed="false">
      <c r="A199" s="365" t="s">
        <v>600</v>
      </c>
      <c r="B199" s="342"/>
      <c r="C199" s="374"/>
      <c r="D199" s="374"/>
      <c r="E199" s="374"/>
      <c r="F199" s="374"/>
      <c r="G199" s="374"/>
      <c r="H199" s="374"/>
      <c r="I199" s="374"/>
      <c r="J199" s="374"/>
      <c r="K199" s="374"/>
      <c r="L199" s="374"/>
      <c r="M199" s="374"/>
      <c r="N199" s="270"/>
      <c r="O199" s="270" t="str">
        <f aca="false">IF(F199&lt;K199," EROARE"," ")</f>
        <v> </v>
      </c>
      <c r="P199" s="271" t="str">
        <f aca="false">IF(F199&lt;G199," EROARE"," ")</f>
        <v> </v>
      </c>
      <c r="Q199" s="271"/>
      <c r="R199" s="271" t="str">
        <f aca="false">IF(D199&lt;J199," EROARE"," ")</f>
        <v> </v>
      </c>
      <c r="S199" s="270" t="str">
        <f aca="false">IF(G199&lt;K199," EROARE"," ")</f>
        <v> </v>
      </c>
      <c r="T199" s="270" t="str">
        <f aca="false">IF(H199&lt;K199," EROARE"," ")</f>
        <v> </v>
      </c>
      <c r="U199" s="274" t="str">
        <f aca="false">IF(L199&lt;0," EROARE"," ")</f>
        <v> </v>
      </c>
      <c r="V199" s="375"/>
      <c r="X199" s="2"/>
      <c r="Y199" s="2"/>
      <c r="Z199" s="2"/>
      <c r="AA199" s="2"/>
      <c r="AB199" s="2"/>
      <c r="AC199" s="2"/>
      <c r="AD199" s="2"/>
      <c r="AE199" s="2"/>
      <c r="AF199" s="2"/>
      <c r="AG199" s="2"/>
      <c r="AH199" s="2"/>
    </row>
    <row r="200" s="291" customFormat="true" ht="18" hidden="false" customHeight="false" outlineLevel="0" collapsed="false">
      <c r="A200" s="354" t="s">
        <v>617</v>
      </c>
      <c r="B200" s="289"/>
      <c r="C200" s="290" t="n">
        <v>875260</v>
      </c>
      <c r="D200" s="290" t="n">
        <v>1696370</v>
      </c>
      <c r="E200" s="290" t="n">
        <v>739940</v>
      </c>
      <c r="F200" s="290" t="n">
        <v>1782230</v>
      </c>
      <c r="G200" s="290" t="n">
        <v>1782230</v>
      </c>
      <c r="H200" s="290" t="n">
        <v>2278218</v>
      </c>
      <c r="I200" s="290" t="n">
        <v>596935</v>
      </c>
      <c r="J200" s="290" t="n">
        <v>1681283</v>
      </c>
      <c r="K200" s="290" t="n">
        <v>1782230</v>
      </c>
      <c r="L200" s="290" t="n">
        <v>495988</v>
      </c>
      <c r="M200" s="290" t="n">
        <v>1681283</v>
      </c>
      <c r="N200" s="270"/>
      <c r="O200" s="270" t="str">
        <f aca="false">IF(F200&lt;K200," EROARE"," ")</f>
        <v> </v>
      </c>
      <c r="P200" s="271" t="str">
        <f aca="false">IF(F200&lt;G200," EROARE"," ")</f>
        <v> </v>
      </c>
      <c r="Q200" s="271"/>
      <c r="R200" s="271" t="str">
        <f aca="false">IF(D200&lt;J200," EROARE"," ")</f>
        <v> </v>
      </c>
      <c r="S200" s="270" t="str">
        <f aca="false">IF(G200&lt;K200," EROARE"," ")</f>
        <v> </v>
      </c>
      <c r="T200" s="270" t="str">
        <f aca="false">IF(H200&lt;K200," EROARE"," ")</f>
        <v> </v>
      </c>
      <c r="U200" s="274" t="str">
        <f aca="false">IF(L200&lt;0," EROARE"," ")</f>
        <v> </v>
      </c>
      <c r="V200" s="20"/>
      <c r="X200" s="2"/>
      <c r="Y200" s="2"/>
      <c r="Z200" s="2"/>
      <c r="AA200" s="2"/>
      <c r="AB200" s="2"/>
      <c r="AC200" s="2"/>
      <c r="AD200" s="2"/>
      <c r="AE200" s="2"/>
      <c r="AF200" s="2"/>
      <c r="AG200" s="2"/>
      <c r="AH200" s="2"/>
    </row>
    <row r="201" s="291" customFormat="true" ht="18" hidden="false" customHeight="false" outlineLevel="0" collapsed="false">
      <c r="A201" s="354" t="s">
        <v>609</v>
      </c>
      <c r="B201" s="289"/>
      <c r="C201" s="290" t="n">
        <v>875260</v>
      </c>
      <c r="D201" s="290" t="n">
        <v>1695890</v>
      </c>
      <c r="E201" s="290" t="n">
        <v>739940</v>
      </c>
      <c r="F201" s="290" t="n">
        <v>1781750</v>
      </c>
      <c r="G201" s="290" t="n">
        <v>1781750</v>
      </c>
      <c r="H201" s="290" t="n">
        <v>2277738</v>
      </c>
      <c r="I201" s="290" t="n">
        <v>596935</v>
      </c>
      <c r="J201" s="290" t="n">
        <v>1680803</v>
      </c>
      <c r="K201" s="290" t="n">
        <v>1781750</v>
      </c>
      <c r="L201" s="290" t="n">
        <v>495988</v>
      </c>
      <c r="M201" s="290" t="n">
        <v>1680803</v>
      </c>
      <c r="N201" s="270"/>
      <c r="O201" s="270" t="str">
        <f aca="false">IF(F201&lt;K201," EROARE"," ")</f>
        <v> </v>
      </c>
      <c r="P201" s="271" t="str">
        <f aca="false">IF(F201&lt;G201," EROARE"," ")</f>
        <v> </v>
      </c>
      <c r="Q201" s="271"/>
      <c r="R201" s="271" t="str">
        <f aca="false">IF(D201&lt;J201," EROARE"," ")</f>
        <v> </v>
      </c>
      <c r="S201" s="270" t="str">
        <f aca="false">IF(G201&lt;K201," EROARE"," ")</f>
        <v> </v>
      </c>
      <c r="T201" s="270" t="str">
        <f aca="false">IF(H201&lt;K201," EROARE"," ")</f>
        <v> </v>
      </c>
      <c r="U201" s="274" t="str">
        <f aca="false">IF(L201&lt;0," EROARE"," ")</f>
        <v> </v>
      </c>
      <c r="V201" s="20"/>
      <c r="X201" s="2"/>
      <c r="Y201" s="2"/>
      <c r="Z201" s="2"/>
      <c r="AA201" s="2"/>
      <c r="AB201" s="2"/>
      <c r="AC201" s="2"/>
      <c r="AD201" s="2"/>
      <c r="AE201" s="2"/>
      <c r="AF201" s="2"/>
      <c r="AG201" s="2"/>
      <c r="AH201" s="2"/>
    </row>
    <row r="202" s="291" customFormat="true" ht="46.25" hidden="false" customHeight="false" outlineLevel="0" collapsed="false">
      <c r="A202" s="354" t="s">
        <v>602</v>
      </c>
      <c r="B202" s="289"/>
      <c r="C202" s="290"/>
      <c r="D202" s="290" t="n">
        <v>480</v>
      </c>
      <c r="E202" s="290"/>
      <c r="F202" s="290" t="n">
        <v>480</v>
      </c>
      <c r="G202" s="290" t="n">
        <v>480</v>
      </c>
      <c r="H202" s="290" t="n">
        <v>480</v>
      </c>
      <c r="I202" s="290" t="n">
        <v>0</v>
      </c>
      <c r="J202" s="290" t="n">
        <v>480</v>
      </c>
      <c r="K202" s="290" t="n">
        <v>480</v>
      </c>
      <c r="L202" s="290" t="n">
        <v>0</v>
      </c>
      <c r="M202" s="290" t="n">
        <v>480</v>
      </c>
      <c r="N202" s="270"/>
      <c r="O202" s="270" t="str">
        <f aca="false">IF(F202&lt;K202," EROARE"," ")</f>
        <v> </v>
      </c>
      <c r="P202" s="271" t="str">
        <f aca="false">IF(F202&lt;G202," EROARE"," ")</f>
        <v> </v>
      </c>
      <c r="Q202" s="271"/>
      <c r="R202" s="271" t="str">
        <f aca="false">IF(D202&lt;J202," EROARE"," ")</f>
        <v> </v>
      </c>
      <c r="S202" s="270" t="str">
        <f aca="false">IF(G202&lt;K202," EROARE"," ")</f>
        <v> </v>
      </c>
      <c r="T202" s="270" t="str">
        <f aca="false">IF(H202&lt;K202," EROARE"," ")</f>
        <v> </v>
      </c>
      <c r="U202" s="274" t="str">
        <f aca="false">IF(L202&lt;0," EROARE"," ")</f>
        <v> </v>
      </c>
      <c r="V202" s="20"/>
      <c r="X202" s="2"/>
      <c r="Y202" s="2"/>
      <c r="Z202" s="2"/>
      <c r="AA202" s="2"/>
      <c r="AB202" s="2"/>
      <c r="AC202" s="2"/>
      <c r="AD202" s="2"/>
      <c r="AE202" s="2"/>
      <c r="AF202" s="2"/>
      <c r="AG202" s="2"/>
      <c r="AH202" s="2"/>
    </row>
    <row r="203" s="291" customFormat="true" ht="35.05" hidden="false" customHeight="false" outlineLevel="0" collapsed="false">
      <c r="A203" s="354" t="s">
        <v>632</v>
      </c>
      <c r="B203" s="289"/>
      <c r="C203" s="290" t="n">
        <v>322120</v>
      </c>
      <c r="D203" s="290" t="n">
        <v>1105820</v>
      </c>
      <c r="E203" s="290" t="n">
        <v>368030</v>
      </c>
      <c r="F203" s="290" t="n">
        <v>981100</v>
      </c>
      <c r="G203" s="290" t="n">
        <v>981100</v>
      </c>
      <c r="H203" s="290" t="n">
        <v>1453318</v>
      </c>
      <c r="I203" s="290" t="n">
        <v>349032</v>
      </c>
      <c r="J203" s="290" t="n">
        <v>1104286</v>
      </c>
      <c r="K203" s="290" t="n">
        <v>981100</v>
      </c>
      <c r="L203" s="290" t="n">
        <v>472218</v>
      </c>
      <c r="M203" s="290" t="n">
        <v>1104286</v>
      </c>
      <c r="N203" s="270"/>
      <c r="O203" s="270" t="str">
        <f aca="false">IF(F203&lt;K203," EROARE"," ")</f>
        <v> </v>
      </c>
      <c r="P203" s="271" t="str">
        <f aca="false">IF(F203&lt;G203," EROARE"," ")</f>
        <v> </v>
      </c>
      <c r="Q203" s="271"/>
      <c r="R203" s="271" t="str">
        <f aca="false">IF(D203&lt;J203," EROARE"," ")</f>
        <v> </v>
      </c>
      <c r="S203" s="270" t="str">
        <f aca="false">IF(G203&lt;K203," EROARE"," ")</f>
        <v> </v>
      </c>
      <c r="T203" s="270" t="str">
        <f aca="false">IF(H203&lt;K203," EROARE"," ")</f>
        <v> </v>
      </c>
      <c r="U203" s="274" t="str">
        <f aca="false">IF(L203&lt;0," EROARE"," ")</f>
        <v> </v>
      </c>
      <c r="V203" s="20"/>
      <c r="X203" s="2"/>
      <c r="Y203" s="2"/>
      <c r="Z203" s="2"/>
      <c r="AA203" s="2"/>
      <c r="AB203" s="2"/>
      <c r="AC203" s="2"/>
      <c r="AD203" s="2"/>
      <c r="AE203" s="2"/>
      <c r="AF203" s="2"/>
      <c r="AG203" s="2"/>
      <c r="AH203" s="2"/>
    </row>
    <row r="204" s="291" customFormat="true" ht="18" hidden="false" customHeight="false" outlineLevel="0" collapsed="false">
      <c r="A204" s="354" t="s">
        <v>609</v>
      </c>
      <c r="B204" s="289"/>
      <c r="C204" s="290" t="n">
        <v>322120</v>
      </c>
      <c r="D204" s="290" t="n">
        <v>1105820</v>
      </c>
      <c r="E204" s="290" t="n">
        <v>368030</v>
      </c>
      <c r="F204" s="290" t="n">
        <v>981100</v>
      </c>
      <c r="G204" s="290" t="n">
        <v>981100</v>
      </c>
      <c r="H204" s="290" t="n">
        <v>1453318</v>
      </c>
      <c r="I204" s="290" t="n">
        <v>349032</v>
      </c>
      <c r="J204" s="290" t="n">
        <v>1104286</v>
      </c>
      <c r="K204" s="290" t="n">
        <v>981100</v>
      </c>
      <c r="L204" s="290" t="n">
        <v>472218</v>
      </c>
      <c r="M204" s="290" t="n">
        <v>1104286</v>
      </c>
      <c r="N204" s="270"/>
      <c r="O204" s="270" t="str">
        <f aca="false">IF(F204&lt;K204," EROARE"," ")</f>
        <v> </v>
      </c>
      <c r="P204" s="271" t="str">
        <f aca="false">IF(F204&lt;G204," EROARE"," ")</f>
        <v> </v>
      </c>
      <c r="Q204" s="271"/>
      <c r="R204" s="271" t="str">
        <f aca="false">IF(D204&lt;J204," EROARE"," ")</f>
        <v> </v>
      </c>
      <c r="S204" s="270" t="str">
        <f aca="false">IF(G204&lt;K204," EROARE"," ")</f>
        <v> </v>
      </c>
      <c r="T204" s="270" t="str">
        <f aca="false">IF(H204&lt;K204," EROARE"," ")</f>
        <v> </v>
      </c>
      <c r="U204" s="274" t="str">
        <f aca="false">IF(L204&lt;0," EROARE"," ")</f>
        <v> </v>
      </c>
      <c r="V204" s="20"/>
      <c r="X204" s="2"/>
      <c r="Y204" s="2"/>
      <c r="Z204" s="2"/>
      <c r="AA204" s="2"/>
      <c r="AB204" s="2"/>
      <c r="AC204" s="2"/>
      <c r="AD204" s="2"/>
      <c r="AE204" s="2"/>
      <c r="AF204" s="2"/>
      <c r="AG204" s="2"/>
      <c r="AH204" s="2"/>
    </row>
    <row r="205" s="291" customFormat="true" ht="46.25" hidden="false" customHeight="false" outlineLevel="0" collapsed="false">
      <c r="A205" s="354" t="s">
        <v>602</v>
      </c>
      <c r="B205" s="289"/>
      <c r="C205" s="290"/>
      <c r="D205" s="290"/>
      <c r="E205" s="290"/>
      <c r="F205" s="290"/>
      <c r="G205" s="290" t="n">
        <v>0</v>
      </c>
      <c r="H205" s="290" t="n">
        <v>0</v>
      </c>
      <c r="I205" s="290" t="n">
        <v>0</v>
      </c>
      <c r="J205" s="290" t="n">
        <v>0</v>
      </c>
      <c r="K205" s="290" t="n">
        <v>0</v>
      </c>
      <c r="L205" s="290" t="n">
        <v>0</v>
      </c>
      <c r="M205" s="290"/>
      <c r="N205" s="270"/>
      <c r="O205" s="270" t="str">
        <f aca="false">IF(F205&lt;K205," EROARE"," ")</f>
        <v> </v>
      </c>
      <c r="P205" s="271" t="str">
        <f aca="false">IF(F205&lt;G205," EROARE"," ")</f>
        <v> </v>
      </c>
      <c r="Q205" s="271"/>
      <c r="R205" s="271" t="str">
        <f aca="false">IF(D205&lt;J205," EROARE"," ")</f>
        <v> </v>
      </c>
      <c r="S205" s="270" t="str">
        <f aca="false">IF(G205&lt;K205," EROARE"," ")</f>
        <v> </v>
      </c>
      <c r="T205" s="270" t="str">
        <f aca="false">IF(H205&lt;K205," EROARE"," ")</f>
        <v> </v>
      </c>
      <c r="U205" s="274" t="str">
        <f aca="false">IF(L205&lt;0," EROARE"," ")</f>
        <v> </v>
      </c>
      <c r="V205" s="20"/>
      <c r="X205" s="2"/>
      <c r="Y205" s="2"/>
      <c r="Z205" s="2"/>
      <c r="AA205" s="2"/>
      <c r="AB205" s="2"/>
      <c r="AC205" s="2"/>
      <c r="AD205" s="2"/>
      <c r="AE205" s="2"/>
      <c r="AF205" s="2"/>
      <c r="AG205" s="2"/>
      <c r="AH205" s="2"/>
    </row>
    <row r="206" s="291" customFormat="true" ht="18" hidden="false" customHeight="false" outlineLevel="0" collapsed="false">
      <c r="A206" s="354" t="s">
        <v>633</v>
      </c>
      <c r="B206" s="289"/>
      <c r="C206" s="290" t="n">
        <v>1455720</v>
      </c>
      <c r="D206" s="290" t="n">
        <v>2908450</v>
      </c>
      <c r="E206" s="290" t="n">
        <v>1280150</v>
      </c>
      <c r="F206" s="290" t="n">
        <v>2955000</v>
      </c>
      <c r="G206" s="290" t="n">
        <v>2955000</v>
      </c>
      <c r="H206" s="290" t="n">
        <v>3827173</v>
      </c>
      <c r="I206" s="290" t="n">
        <v>921149</v>
      </c>
      <c r="J206" s="290" t="n">
        <v>2906024</v>
      </c>
      <c r="K206" s="290" t="n">
        <v>2955000</v>
      </c>
      <c r="L206" s="290" t="n">
        <v>872173</v>
      </c>
      <c r="M206" s="290" t="n">
        <v>2906024</v>
      </c>
      <c r="N206" s="270"/>
      <c r="O206" s="270" t="str">
        <f aca="false">IF(F206&lt;K206," EROARE"," ")</f>
        <v> </v>
      </c>
      <c r="P206" s="271" t="str">
        <f aca="false">IF(F206&lt;G206," EROARE"," ")</f>
        <v> </v>
      </c>
      <c r="Q206" s="271"/>
      <c r="R206" s="271" t="str">
        <f aca="false">IF(D206&lt;J206," EROARE"," ")</f>
        <v> </v>
      </c>
      <c r="S206" s="270" t="str">
        <f aca="false">IF(G206&lt;K206," EROARE"," ")</f>
        <v> </v>
      </c>
      <c r="T206" s="270" t="str">
        <f aca="false">IF(H206&lt;K206," EROARE"," ")</f>
        <v> </v>
      </c>
      <c r="U206" s="274" t="str">
        <f aca="false">IF(L206&lt;0," EROARE"," ")</f>
        <v> </v>
      </c>
      <c r="V206" s="20"/>
      <c r="X206" s="2"/>
      <c r="Y206" s="2"/>
      <c r="Z206" s="2"/>
      <c r="AA206" s="2"/>
      <c r="AB206" s="2"/>
      <c r="AC206" s="2"/>
      <c r="AD206" s="2"/>
      <c r="AE206" s="2"/>
      <c r="AF206" s="2"/>
      <c r="AG206" s="2"/>
      <c r="AH206" s="2"/>
    </row>
    <row r="207" s="291" customFormat="true" ht="18" hidden="false" customHeight="false" outlineLevel="0" collapsed="false">
      <c r="A207" s="355" t="s">
        <v>609</v>
      </c>
      <c r="B207" s="300"/>
      <c r="C207" s="290" t="n">
        <v>1455720</v>
      </c>
      <c r="D207" s="290" t="n">
        <v>2908450</v>
      </c>
      <c r="E207" s="290" t="n">
        <v>1280150</v>
      </c>
      <c r="F207" s="290" t="n">
        <v>2955000</v>
      </c>
      <c r="G207" s="290" t="n">
        <v>2955000</v>
      </c>
      <c r="H207" s="290" t="n">
        <v>3827173</v>
      </c>
      <c r="I207" s="290" t="n">
        <v>921149</v>
      </c>
      <c r="J207" s="290" t="n">
        <v>2906024</v>
      </c>
      <c r="K207" s="290" t="n">
        <v>2955000</v>
      </c>
      <c r="L207" s="290" t="n">
        <v>872173</v>
      </c>
      <c r="M207" s="290" t="n">
        <v>2906024</v>
      </c>
      <c r="N207" s="270"/>
      <c r="O207" s="270" t="str">
        <f aca="false">IF(F207&lt;K207," EROARE"," ")</f>
        <v> </v>
      </c>
      <c r="P207" s="271" t="str">
        <f aca="false">IF(F207&lt;G207," EROARE"," ")</f>
        <v> </v>
      </c>
      <c r="Q207" s="271"/>
      <c r="R207" s="271" t="str">
        <f aca="false">IF(D207&lt;J207," EROARE"," ")</f>
        <v> </v>
      </c>
      <c r="S207" s="270" t="str">
        <f aca="false">IF(G207&lt;K207," EROARE"," ")</f>
        <v> </v>
      </c>
      <c r="T207" s="270" t="str">
        <f aca="false">IF(H207&lt;K207," EROARE"," ")</f>
        <v> </v>
      </c>
      <c r="U207" s="274" t="str">
        <f aca="false">IF(L207&lt;0," EROARE"," ")</f>
        <v> </v>
      </c>
      <c r="V207" s="20"/>
      <c r="X207" s="2"/>
      <c r="Y207" s="2"/>
      <c r="Z207" s="2"/>
      <c r="AA207" s="2"/>
      <c r="AB207" s="2"/>
      <c r="AC207" s="2"/>
      <c r="AD207" s="2"/>
      <c r="AE207" s="2"/>
      <c r="AF207" s="2"/>
      <c r="AG207" s="2"/>
      <c r="AH207" s="2"/>
    </row>
    <row r="208" s="291" customFormat="true" ht="46.25" hidden="false" customHeight="false" outlineLevel="0" collapsed="false">
      <c r="A208" s="366" t="s">
        <v>602</v>
      </c>
      <c r="B208" s="302"/>
      <c r="C208" s="290"/>
      <c r="D208" s="290"/>
      <c r="E208" s="290"/>
      <c r="F208" s="290"/>
      <c r="G208" s="290" t="n">
        <v>0</v>
      </c>
      <c r="H208" s="290" t="n">
        <v>0</v>
      </c>
      <c r="I208" s="290" t="n">
        <v>0</v>
      </c>
      <c r="J208" s="290" t="n">
        <v>0</v>
      </c>
      <c r="K208" s="290" t="n">
        <v>0</v>
      </c>
      <c r="L208" s="290" t="n">
        <v>0</v>
      </c>
      <c r="M208" s="290"/>
      <c r="N208" s="270"/>
      <c r="O208" s="270" t="str">
        <f aca="false">IF(F208&lt;K208," EROARE"," ")</f>
        <v> </v>
      </c>
      <c r="P208" s="271" t="str">
        <f aca="false">IF(F208&lt;G208," EROARE"," ")</f>
        <v> </v>
      </c>
      <c r="Q208" s="271"/>
      <c r="R208" s="271" t="str">
        <f aca="false">IF(D208&lt;J208," EROARE"," ")</f>
        <v> </v>
      </c>
      <c r="S208" s="270" t="str">
        <f aca="false">IF(G208&lt;K208," EROARE"," ")</f>
        <v> </v>
      </c>
      <c r="T208" s="270" t="str">
        <f aca="false">IF(H208&lt;K208," EROARE"," ")</f>
        <v> </v>
      </c>
      <c r="U208" s="274" t="str">
        <f aca="false">IF(L208&lt;0," EROARE"," ")</f>
        <v> </v>
      </c>
      <c r="V208" s="20"/>
      <c r="X208" s="2"/>
      <c r="Y208" s="2"/>
      <c r="Z208" s="2"/>
      <c r="AA208" s="2"/>
      <c r="AB208" s="2"/>
      <c r="AC208" s="2"/>
      <c r="AD208" s="2"/>
      <c r="AE208" s="2"/>
      <c r="AF208" s="2"/>
      <c r="AG208" s="2"/>
      <c r="AH208" s="2"/>
    </row>
    <row r="209" s="291" customFormat="true" ht="18" hidden="false" customHeight="false" outlineLevel="0" collapsed="false">
      <c r="A209" s="354" t="s">
        <v>634</v>
      </c>
      <c r="B209" s="289"/>
      <c r="C209" s="290" t="n">
        <v>0</v>
      </c>
      <c r="D209" s="290" t="n">
        <v>0</v>
      </c>
      <c r="E209" s="290" t="n">
        <v>0</v>
      </c>
      <c r="F209" s="290" t="n">
        <v>0</v>
      </c>
      <c r="G209" s="290" t="n">
        <v>0</v>
      </c>
      <c r="H209" s="290" t="n">
        <v>0</v>
      </c>
      <c r="I209" s="290" t="n">
        <v>0</v>
      </c>
      <c r="J209" s="290" t="n">
        <v>0</v>
      </c>
      <c r="K209" s="290" t="n">
        <v>0</v>
      </c>
      <c r="L209" s="290" t="n">
        <v>0</v>
      </c>
      <c r="M209" s="290" t="n">
        <v>0</v>
      </c>
      <c r="N209" s="270"/>
      <c r="O209" s="270" t="str">
        <f aca="false">IF(F209&lt;K209," EROARE"," ")</f>
        <v> </v>
      </c>
      <c r="P209" s="271" t="str">
        <f aca="false">IF(F209&lt;G209," EROARE"," ")</f>
        <v> </v>
      </c>
      <c r="Q209" s="271"/>
      <c r="R209" s="271" t="str">
        <f aca="false">IF(D209&lt;J209," EROARE"," ")</f>
        <v> </v>
      </c>
      <c r="S209" s="270" t="str">
        <f aca="false">IF(G209&lt;K209," EROARE"," ")</f>
        <v> </v>
      </c>
      <c r="T209" s="270" t="str">
        <f aca="false">IF(H209&lt;K209," EROARE"," ")</f>
        <v> </v>
      </c>
      <c r="U209" s="274" t="str">
        <f aca="false">IF(L209&lt;0," EROARE"," ")</f>
        <v> </v>
      </c>
      <c r="V209" s="20"/>
      <c r="X209" s="2"/>
      <c r="Y209" s="2"/>
      <c r="Z209" s="2"/>
      <c r="AA209" s="2"/>
      <c r="AB209" s="2"/>
      <c r="AC209" s="2"/>
      <c r="AD209" s="2"/>
      <c r="AE209" s="2"/>
      <c r="AF209" s="2"/>
      <c r="AG209" s="2"/>
      <c r="AH209" s="2"/>
    </row>
    <row r="210" s="291" customFormat="true" ht="18" hidden="false" customHeight="false" outlineLevel="0" collapsed="false">
      <c r="A210" s="354" t="s">
        <v>609</v>
      </c>
      <c r="B210" s="289"/>
      <c r="C210" s="290"/>
      <c r="D210" s="290"/>
      <c r="E210" s="290"/>
      <c r="F210" s="290"/>
      <c r="G210" s="290" t="n">
        <v>0</v>
      </c>
      <c r="H210" s="290" t="n">
        <v>0</v>
      </c>
      <c r="I210" s="290" t="n">
        <v>0</v>
      </c>
      <c r="J210" s="290" t="n">
        <v>0</v>
      </c>
      <c r="K210" s="290" t="n">
        <v>0</v>
      </c>
      <c r="L210" s="290" t="n">
        <v>0</v>
      </c>
      <c r="M210" s="290"/>
      <c r="N210" s="270"/>
      <c r="O210" s="270"/>
      <c r="P210" s="271" t="str">
        <f aca="false">IF(F210&lt;G210," EROARE"," ")</f>
        <v> </v>
      </c>
      <c r="Q210" s="271"/>
      <c r="R210" s="271"/>
      <c r="S210" s="270"/>
      <c r="T210" s="270"/>
      <c r="U210" s="274"/>
      <c r="V210" s="20"/>
      <c r="X210" s="2"/>
      <c r="Y210" s="2"/>
      <c r="Z210" s="2"/>
      <c r="AA210" s="2"/>
      <c r="AB210" s="2"/>
      <c r="AC210" s="2"/>
      <c r="AD210" s="2"/>
      <c r="AE210" s="2"/>
      <c r="AF210" s="2"/>
      <c r="AG210" s="2"/>
      <c r="AH210" s="2"/>
    </row>
    <row r="211" s="291" customFormat="true" ht="46.25" hidden="false" customHeight="false" outlineLevel="0" collapsed="false">
      <c r="A211" s="354" t="s">
        <v>602</v>
      </c>
      <c r="B211" s="289"/>
      <c r="C211" s="290"/>
      <c r="D211" s="290"/>
      <c r="E211" s="290"/>
      <c r="F211" s="290"/>
      <c r="G211" s="290" t="n">
        <v>0</v>
      </c>
      <c r="H211" s="290" t="n">
        <v>0</v>
      </c>
      <c r="I211" s="290" t="n">
        <v>0</v>
      </c>
      <c r="J211" s="290" t="n">
        <v>0</v>
      </c>
      <c r="K211" s="290" t="n">
        <v>0</v>
      </c>
      <c r="L211" s="290" t="n">
        <v>0</v>
      </c>
      <c r="M211" s="290"/>
      <c r="N211" s="270"/>
      <c r="O211" s="270"/>
      <c r="P211" s="271" t="str">
        <f aca="false">IF(F211&lt;G211," EROARE"," ")</f>
        <v> </v>
      </c>
      <c r="Q211" s="271"/>
      <c r="R211" s="271"/>
      <c r="S211" s="270"/>
      <c r="T211" s="270"/>
      <c r="U211" s="274"/>
      <c r="V211" s="20"/>
      <c r="X211" s="2"/>
      <c r="Y211" s="2"/>
      <c r="Z211" s="2"/>
      <c r="AA211" s="2"/>
      <c r="AB211" s="2"/>
      <c r="AC211" s="2"/>
      <c r="AD211" s="2"/>
      <c r="AE211" s="2"/>
      <c r="AF211" s="2"/>
      <c r="AG211" s="2"/>
      <c r="AH211" s="2"/>
    </row>
    <row r="212" s="291" customFormat="true" ht="18" hidden="false" customHeight="false" outlineLevel="0" collapsed="false">
      <c r="A212" s="354" t="s">
        <v>635</v>
      </c>
      <c r="B212" s="289"/>
      <c r="C212" s="290"/>
      <c r="D212" s="290"/>
      <c r="E212" s="290"/>
      <c r="F212" s="290"/>
      <c r="G212" s="290" t="n">
        <v>0</v>
      </c>
      <c r="H212" s="290" t="n">
        <v>0</v>
      </c>
      <c r="I212" s="290" t="n">
        <v>0</v>
      </c>
      <c r="J212" s="290" t="n">
        <v>0</v>
      </c>
      <c r="K212" s="290" t="n">
        <v>0</v>
      </c>
      <c r="L212" s="290" t="n">
        <v>0</v>
      </c>
      <c r="M212" s="290"/>
      <c r="N212" s="270"/>
      <c r="O212" s="270" t="str">
        <f aca="false">IF(F212&lt;K212," EROARE"," ")</f>
        <v> </v>
      </c>
      <c r="P212" s="271" t="str">
        <f aca="false">IF(F212&lt;G212," EROARE"," ")</f>
        <v> </v>
      </c>
      <c r="Q212" s="271"/>
      <c r="R212" s="271" t="str">
        <f aca="false">IF(D212&lt;J212," EROARE"," ")</f>
        <v> </v>
      </c>
      <c r="S212" s="270" t="str">
        <f aca="false">IF(G212&lt;K212," EROARE"," ")</f>
        <v> </v>
      </c>
      <c r="T212" s="270" t="str">
        <f aca="false">IF(H212&lt;K212," EROARE"," ")</f>
        <v> </v>
      </c>
      <c r="U212" s="274" t="str">
        <f aca="false">IF(L212&lt;0," EROARE"," ")</f>
        <v> </v>
      </c>
      <c r="V212" s="20"/>
      <c r="X212" s="2"/>
      <c r="Y212" s="2"/>
      <c r="Z212" s="2"/>
      <c r="AA212" s="2"/>
      <c r="AB212" s="2"/>
      <c r="AC212" s="2"/>
      <c r="AD212" s="2"/>
      <c r="AE212" s="2"/>
      <c r="AF212" s="2"/>
      <c r="AG212" s="2"/>
      <c r="AH212" s="2"/>
    </row>
    <row r="213" s="291" customFormat="true" ht="18" hidden="false" customHeight="false" outlineLevel="0" collapsed="false">
      <c r="A213" s="354" t="s">
        <v>636</v>
      </c>
      <c r="B213" s="289"/>
      <c r="C213" s="290"/>
      <c r="D213" s="290"/>
      <c r="E213" s="290"/>
      <c r="F213" s="290"/>
      <c r="G213" s="290" t="n">
        <v>0</v>
      </c>
      <c r="H213" s="290" t="n">
        <v>0</v>
      </c>
      <c r="I213" s="290" t="n">
        <v>0</v>
      </c>
      <c r="J213" s="290" t="n">
        <v>0</v>
      </c>
      <c r="K213" s="290" t="n">
        <v>0</v>
      </c>
      <c r="L213" s="290" t="n">
        <v>0</v>
      </c>
      <c r="M213" s="290"/>
      <c r="N213" s="270"/>
      <c r="O213" s="270" t="str">
        <f aca="false">IF(F213&lt;K213," EROARE"," ")</f>
        <v> </v>
      </c>
      <c r="P213" s="271" t="str">
        <f aca="false">IF(F213&lt;G213," EROARE"," ")</f>
        <v> </v>
      </c>
      <c r="Q213" s="271"/>
      <c r="R213" s="271" t="str">
        <f aca="false">IF(D213&lt;J213," EROARE"," ")</f>
        <v> </v>
      </c>
      <c r="S213" s="270" t="str">
        <f aca="false">IF(G213&lt;K213," EROARE"," ")</f>
        <v> </v>
      </c>
      <c r="T213" s="270" t="str">
        <f aca="false">IF(H213&lt;K213," EROARE"," ")</f>
        <v> </v>
      </c>
      <c r="U213" s="274" t="str">
        <f aca="false">IF(L213&lt;0," EROARE"," ")</f>
        <v> </v>
      </c>
      <c r="V213" s="20"/>
      <c r="X213" s="2"/>
      <c r="Y213" s="2"/>
      <c r="Z213" s="2"/>
      <c r="AA213" s="2"/>
      <c r="AB213" s="2"/>
      <c r="AC213" s="2"/>
      <c r="AD213" s="2"/>
      <c r="AE213" s="2"/>
      <c r="AF213" s="2"/>
      <c r="AG213" s="2"/>
      <c r="AH213" s="2"/>
    </row>
    <row r="214" s="291" customFormat="true" ht="18" hidden="false" customHeight="false" outlineLevel="0" collapsed="false">
      <c r="A214" s="354" t="s">
        <v>637</v>
      </c>
      <c r="B214" s="289"/>
      <c r="C214" s="290" t="n">
        <v>0</v>
      </c>
      <c r="D214" s="290" t="n">
        <v>0</v>
      </c>
      <c r="E214" s="290" t="n">
        <v>0</v>
      </c>
      <c r="F214" s="290" t="n">
        <v>0</v>
      </c>
      <c r="G214" s="290" t="n">
        <v>0</v>
      </c>
      <c r="H214" s="290" t="n">
        <v>0</v>
      </c>
      <c r="I214" s="290" t="n">
        <v>0</v>
      </c>
      <c r="J214" s="290" t="n">
        <v>0</v>
      </c>
      <c r="K214" s="290" t="n">
        <v>0</v>
      </c>
      <c r="L214" s="290" t="n">
        <v>0</v>
      </c>
      <c r="M214" s="290" t="n">
        <v>0</v>
      </c>
      <c r="N214" s="270"/>
      <c r="O214" s="270" t="str">
        <f aca="false">IF(F214&lt;K214," EROARE"," ")</f>
        <v> </v>
      </c>
      <c r="P214" s="271" t="str">
        <f aca="false">IF(F214&lt;G214," EROARE"," ")</f>
        <v> </v>
      </c>
      <c r="Q214" s="271"/>
      <c r="R214" s="271" t="str">
        <f aca="false">IF(D214&lt;J214," EROARE"," ")</f>
        <v> </v>
      </c>
      <c r="S214" s="270" t="str">
        <f aca="false">IF(G214&lt;K214," EROARE"," ")</f>
        <v> </v>
      </c>
      <c r="T214" s="270" t="str">
        <f aca="false">IF(H214&lt;K214," EROARE"," ")</f>
        <v> </v>
      </c>
      <c r="U214" s="274" t="str">
        <f aca="false">IF(L214&lt;0," EROARE"," ")</f>
        <v> </v>
      </c>
      <c r="V214" s="20"/>
      <c r="X214" s="2"/>
      <c r="Y214" s="2"/>
      <c r="Z214" s="2"/>
      <c r="AA214" s="2"/>
      <c r="AB214" s="2"/>
      <c r="AC214" s="2"/>
      <c r="AD214" s="2"/>
      <c r="AE214" s="2"/>
      <c r="AF214" s="2"/>
      <c r="AG214" s="2"/>
      <c r="AH214" s="2"/>
    </row>
    <row r="215" s="291" customFormat="true" ht="18" hidden="false" customHeight="false" outlineLevel="0" collapsed="false">
      <c r="A215" s="354" t="s">
        <v>609</v>
      </c>
      <c r="B215" s="289"/>
      <c r="C215" s="290"/>
      <c r="D215" s="290"/>
      <c r="E215" s="290"/>
      <c r="F215" s="290"/>
      <c r="G215" s="290" t="n">
        <v>0</v>
      </c>
      <c r="H215" s="290" t="n">
        <v>0</v>
      </c>
      <c r="I215" s="290" t="n">
        <v>0</v>
      </c>
      <c r="J215" s="290" t="n">
        <v>0</v>
      </c>
      <c r="K215" s="290" t="n">
        <v>0</v>
      </c>
      <c r="L215" s="290" t="n">
        <v>0</v>
      </c>
      <c r="M215" s="290"/>
      <c r="N215" s="270"/>
      <c r="O215" s="270" t="str">
        <f aca="false">IF(F215&lt;K215," EROARE"," ")</f>
        <v> </v>
      </c>
      <c r="P215" s="271" t="str">
        <f aca="false">IF(F215&lt;G215," EROARE"," ")</f>
        <v> </v>
      </c>
      <c r="Q215" s="271"/>
      <c r="R215" s="271" t="str">
        <f aca="false">IF(D215&lt;J215," EROARE"," ")</f>
        <v> </v>
      </c>
      <c r="S215" s="270" t="str">
        <f aca="false">IF(G215&lt;K215," EROARE"," ")</f>
        <v> </v>
      </c>
      <c r="T215" s="270" t="str">
        <f aca="false">IF(H215&lt;K215," EROARE"," ")</f>
        <v> </v>
      </c>
      <c r="U215" s="274" t="str">
        <f aca="false">IF(L215&lt;0," EROARE"," ")</f>
        <v> </v>
      </c>
      <c r="V215" s="20"/>
      <c r="X215" s="2"/>
      <c r="Y215" s="2"/>
      <c r="Z215" s="2"/>
      <c r="AA215" s="2"/>
      <c r="AB215" s="2"/>
      <c r="AC215" s="2"/>
      <c r="AD215" s="2"/>
      <c r="AE215" s="2"/>
      <c r="AF215" s="2"/>
      <c r="AG215" s="2"/>
      <c r="AH215" s="2"/>
    </row>
    <row r="216" s="291" customFormat="true" ht="46.25" hidden="false" customHeight="false" outlineLevel="0" collapsed="false">
      <c r="A216" s="354" t="s">
        <v>602</v>
      </c>
      <c r="B216" s="289"/>
      <c r="C216" s="290"/>
      <c r="D216" s="290"/>
      <c r="E216" s="290"/>
      <c r="F216" s="290"/>
      <c r="G216" s="290" t="n">
        <v>0</v>
      </c>
      <c r="H216" s="290" t="n">
        <v>0</v>
      </c>
      <c r="I216" s="290" t="n">
        <v>0</v>
      </c>
      <c r="J216" s="290" t="n">
        <v>0</v>
      </c>
      <c r="K216" s="290" t="n">
        <v>0</v>
      </c>
      <c r="L216" s="290" t="n">
        <v>0</v>
      </c>
      <c r="M216" s="290"/>
      <c r="N216" s="270"/>
      <c r="O216" s="270" t="str">
        <f aca="false">IF(F216&lt;K216," EROARE"," ")</f>
        <v> </v>
      </c>
      <c r="P216" s="271" t="str">
        <f aca="false">IF(F216&lt;G216," EROARE"," ")</f>
        <v> </v>
      </c>
      <c r="Q216" s="271"/>
      <c r="R216" s="271" t="str">
        <f aca="false">IF(D216&lt;J216," EROARE"," ")</f>
        <v> </v>
      </c>
      <c r="S216" s="270" t="str">
        <f aca="false">IF(G216&lt;K216," EROARE"," ")</f>
        <v> </v>
      </c>
      <c r="T216" s="270" t="str">
        <f aca="false">IF(H216&lt;K216," EROARE"," ")</f>
        <v> </v>
      </c>
      <c r="U216" s="274" t="str">
        <f aca="false">IF(L216&lt;0," EROARE"," ")</f>
        <v> </v>
      </c>
      <c r="V216" s="20"/>
      <c r="X216" s="2"/>
      <c r="Y216" s="2"/>
      <c r="Z216" s="2"/>
      <c r="AA216" s="2"/>
      <c r="AB216" s="2"/>
      <c r="AC216" s="2"/>
      <c r="AD216" s="2"/>
      <c r="AE216" s="2"/>
      <c r="AF216" s="2"/>
      <c r="AG216" s="2"/>
      <c r="AH216" s="2"/>
    </row>
    <row r="217" s="291" customFormat="true" ht="23.85" hidden="false" customHeight="false" outlineLevel="0" collapsed="false">
      <c r="A217" s="354" t="s">
        <v>622</v>
      </c>
      <c r="B217" s="289"/>
      <c r="C217" s="290"/>
      <c r="D217" s="290"/>
      <c r="E217" s="290"/>
      <c r="F217" s="290"/>
      <c r="G217" s="290" t="n">
        <v>0</v>
      </c>
      <c r="H217" s="290" t="n">
        <v>0</v>
      </c>
      <c r="I217" s="290" t="n">
        <v>0</v>
      </c>
      <c r="J217" s="290" t="n">
        <v>0</v>
      </c>
      <c r="K217" s="290" t="n">
        <v>0</v>
      </c>
      <c r="L217" s="290" t="n">
        <v>0</v>
      </c>
      <c r="M217" s="290"/>
      <c r="N217" s="270"/>
      <c r="O217" s="270" t="str">
        <f aca="false">IF(F217&lt;K217," EROARE"," ")</f>
        <v> </v>
      </c>
      <c r="P217" s="271" t="str">
        <f aca="false">IF(F217&lt;G217," EROARE"," ")</f>
        <v> </v>
      </c>
      <c r="Q217" s="271"/>
      <c r="R217" s="271" t="str">
        <f aca="false">IF(D217&lt;J217," EROARE"," ")</f>
        <v> </v>
      </c>
      <c r="S217" s="270" t="str">
        <f aca="false">IF(G217&lt;K217," EROARE"," ")</f>
        <v> </v>
      </c>
      <c r="T217" s="270" t="str">
        <f aca="false">IF(H217&lt;K217," EROARE"," ")</f>
        <v> </v>
      </c>
      <c r="U217" s="274" t="str">
        <f aca="false">IF(L217&lt;0," EROARE"," ")</f>
        <v> </v>
      </c>
      <c r="V217" s="20"/>
      <c r="X217" s="2"/>
      <c r="Y217" s="2"/>
      <c r="Z217" s="2"/>
      <c r="AA217" s="2"/>
      <c r="AB217" s="2"/>
      <c r="AC217" s="2"/>
      <c r="AD217" s="2"/>
      <c r="AE217" s="2"/>
      <c r="AF217" s="2"/>
      <c r="AG217" s="2"/>
      <c r="AH217" s="2"/>
    </row>
    <row r="218" s="291" customFormat="true" ht="18" hidden="false" customHeight="false" outlineLevel="0" collapsed="false">
      <c r="A218" s="354" t="s">
        <v>638</v>
      </c>
      <c r="B218" s="289"/>
      <c r="C218" s="290" t="n">
        <v>0</v>
      </c>
      <c r="D218" s="290" t="n">
        <v>0</v>
      </c>
      <c r="E218" s="290" t="n">
        <v>0</v>
      </c>
      <c r="F218" s="290" t="n">
        <v>0</v>
      </c>
      <c r="G218" s="290" t="n">
        <v>0</v>
      </c>
      <c r="H218" s="290" t="n">
        <v>0</v>
      </c>
      <c r="I218" s="290" t="n">
        <v>0</v>
      </c>
      <c r="J218" s="290" t="n">
        <v>0</v>
      </c>
      <c r="K218" s="290" t="n">
        <v>0</v>
      </c>
      <c r="L218" s="290" t="n">
        <v>0</v>
      </c>
      <c r="M218" s="290" t="n">
        <v>0</v>
      </c>
      <c r="N218" s="270"/>
      <c r="O218" s="270" t="str">
        <f aca="false">IF(F218&lt;K218," EROARE"," ")</f>
        <v> </v>
      </c>
      <c r="P218" s="271" t="str">
        <f aca="false">IF(F218&lt;G218," EROARE"," ")</f>
        <v> </v>
      </c>
      <c r="Q218" s="271"/>
      <c r="R218" s="271" t="str">
        <f aca="false">IF(D218&lt;J218," EROARE"," ")</f>
        <v> </v>
      </c>
      <c r="S218" s="270" t="str">
        <f aca="false">IF(G218&lt;K218," EROARE"," ")</f>
        <v> </v>
      </c>
      <c r="T218" s="270" t="str">
        <f aca="false">IF(H218&lt;K218," EROARE"," ")</f>
        <v> </v>
      </c>
      <c r="U218" s="274" t="str">
        <f aca="false">IF(L218&lt;0," EROARE"," ")</f>
        <v> </v>
      </c>
      <c r="V218" s="20"/>
      <c r="X218" s="2"/>
      <c r="Y218" s="2"/>
      <c r="Z218" s="2"/>
      <c r="AA218" s="2"/>
      <c r="AB218" s="2"/>
      <c r="AC218" s="2"/>
      <c r="AD218" s="2"/>
      <c r="AE218" s="2"/>
      <c r="AF218" s="2"/>
      <c r="AG218" s="2"/>
      <c r="AH218" s="2"/>
    </row>
    <row r="219" s="291" customFormat="true" ht="18" hidden="false" customHeight="false" outlineLevel="0" collapsed="false">
      <c r="A219" s="354" t="s">
        <v>639</v>
      </c>
      <c r="B219" s="289"/>
      <c r="C219" s="290"/>
      <c r="D219" s="290"/>
      <c r="E219" s="290"/>
      <c r="F219" s="290"/>
      <c r="G219" s="290" t="n">
        <v>0</v>
      </c>
      <c r="H219" s="290" t="n">
        <v>0</v>
      </c>
      <c r="I219" s="290" t="n">
        <v>0</v>
      </c>
      <c r="J219" s="290" t="n">
        <v>0</v>
      </c>
      <c r="K219" s="290" t="n">
        <v>0</v>
      </c>
      <c r="L219" s="290" t="n">
        <v>0</v>
      </c>
      <c r="M219" s="290"/>
      <c r="N219" s="270"/>
      <c r="O219" s="270"/>
      <c r="P219" s="271"/>
      <c r="Q219" s="271"/>
      <c r="R219" s="271"/>
      <c r="S219" s="270"/>
      <c r="T219" s="270"/>
      <c r="U219" s="274"/>
      <c r="V219" s="20"/>
      <c r="X219" s="2"/>
      <c r="Y219" s="2"/>
      <c r="Z219" s="2"/>
      <c r="AA219" s="2"/>
      <c r="AB219" s="2"/>
      <c r="AC219" s="2"/>
      <c r="AD219" s="2"/>
      <c r="AE219" s="2"/>
      <c r="AF219" s="2"/>
      <c r="AG219" s="2"/>
      <c r="AH219" s="2"/>
    </row>
    <row r="220" s="291" customFormat="true" ht="46.25" hidden="false" customHeight="false" outlineLevel="0" collapsed="false">
      <c r="A220" s="354" t="s">
        <v>602</v>
      </c>
      <c r="B220" s="289"/>
      <c r="C220" s="290"/>
      <c r="D220" s="290"/>
      <c r="E220" s="290"/>
      <c r="F220" s="290"/>
      <c r="G220" s="290" t="n">
        <v>0</v>
      </c>
      <c r="H220" s="290" t="n">
        <v>0</v>
      </c>
      <c r="I220" s="290" t="n">
        <v>0</v>
      </c>
      <c r="J220" s="290" t="n">
        <v>0</v>
      </c>
      <c r="K220" s="290" t="n">
        <v>0</v>
      </c>
      <c r="L220" s="290" t="n">
        <v>0</v>
      </c>
      <c r="M220" s="290"/>
      <c r="N220" s="270"/>
      <c r="O220" s="270"/>
      <c r="P220" s="271"/>
      <c r="Q220" s="271"/>
      <c r="R220" s="271"/>
      <c r="S220" s="270"/>
      <c r="T220" s="270"/>
      <c r="U220" s="274"/>
      <c r="V220" s="20"/>
      <c r="X220" s="2"/>
      <c r="Y220" s="2"/>
      <c r="Z220" s="2"/>
      <c r="AA220" s="2"/>
      <c r="AB220" s="2"/>
      <c r="AC220" s="2"/>
      <c r="AD220" s="2"/>
      <c r="AE220" s="2"/>
      <c r="AF220" s="2"/>
      <c r="AG220" s="2"/>
      <c r="AH220" s="2"/>
    </row>
    <row r="221" s="291" customFormat="true" ht="23.85" hidden="false" customHeight="false" outlineLevel="0" collapsed="false">
      <c r="A221" s="377" t="s">
        <v>640</v>
      </c>
      <c r="B221" s="305"/>
      <c r="C221" s="290" t="n">
        <v>0</v>
      </c>
      <c r="D221" s="290" t="n">
        <v>0</v>
      </c>
      <c r="E221" s="290" t="n">
        <v>0</v>
      </c>
      <c r="F221" s="290" t="n">
        <v>0</v>
      </c>
      <c r="G221" s="290" t="n">
        <v>0</v>
      </c>
      <c r="H221" s="290" t="n">
        <v>0</v>
      </c>
      <c r="I221" s="290" t="n">
        <v>0</v>
      </c>
      <c r="J221" s="290" t="n">
        <v>0</v>
      </c>
      <c r="K221" s="290" t="n">
        <v>0</v>
      </c>
      <c r="L221" s="290" t="n">
        <v>0</v>
      </c>
      <c r="M221" s="290" t="n">
        <v>0</v>
      </c>
      <c r="N221" s="270"/>
      <c r="O221" s="270" t="str">
        <f aca="false">IF(F221&lt;K221," EROARE"," ")</f>
        <v> </v>
      </c>
      <c r="P221" s="271" t="str">
        <f aca="false">IF(F221&lt;G221," EROARE"," ")</f>
        <v> </v>
      </c>
      <c r="Q221" s="271"/>
      <c r="R221" s="271" t="str">
        <f aca="false">IF(D221&lt;J221," EROARE"," ")</f>
        <v> </v>
      </c>
      <c r="S221" s="270" t="str">
        <f aca="false">IF(G221&lt;K221," EROARE"," ")</f>
        <v> </v>
      </c>
      <c r="T221" s="270" t="str">
        <f aca="false">IF(H221&lt;K221," EROARE"," ")</f>
        <v> </v>
      </c>
      <c r="U221" s="274" t="str">
        <f aca="false">IF(L221&lt;0," EROARE"," ")</f>
        <v> </v>
      </c>
      <c r="V221" s="20"/>
      <c r="X221" s="2"/>
      <c r="Y221" s="2"/>
      <c r="Z221" s="2"/>
      <c r="AA221" s="2"/>
      <c r="AB221" s="2"/>
      <c r="AC221" s="2"/>
      <c r="AD221" s="2"/>
      <c r="AE221" s="2"/>
      <c r="AF221" s="2"/>
      <c r="AG221" s="2"/>
      <c r="AH221" s="2"/>
    </row>
    <row r="222" s="291" customFormat="true" ht="18" hidden="false" customHeight="false" outlineLevel="0" collapsed="false">
      <c r="A222" s="354" t="s">
        <v>641</v>
      </c>
      <c r="B222" s="289"/>
      <c r="C222" s="290" t="n">
        <v>0</v>
      </c>
      <c r="D222" s="290" t="n">
        <v>0</v>
      </c>
      <c r="E222" s="290" t="n">
        <v>0</v>
      </c>
      <c r="F222" s="290" t="n">
        <v>0</v>
      </c>
      <c r="G222" s="290" t="n">
        <v>0</v>
      </c>
      <c r="H222" s="290" t="n">
        <v>0</v>
      </c>
      <c r="I222" s="290" t="n">
        <v>0</v>
      </c>
      <c r="J222" s="290" t="n">
        <v>0</v>
      </c>
      <c r="K222" s="290" t="n">
        <v>0</v>
      </c>
      <c r="L222" s="290" t="n">
        <v>0</v>
      </c>
      <c r="M222" s="290" t="n">
        <v>0</v>
      </c>
      <c r="N222" s="270"/>
      <c r="O222" s="270" t="str">
        <f aca="false">IF(F222&lt;K222," EROARE"," ")</f>
        <v> </v>
      </c>
      <c r="P222" s="271" t="str">
        <f aca="false">IF(F222&lt;G222," EROARE"," ")</f>
        <v> </v>
      </c>
      <c r="Q222" s="271"/>
      <c r="R222" s="271" t="str">
        <f aca="false">IF(D222&lt;J222," EROARE"," ")</f>
        <v> </v>
      </c>
      <c r="S222" s="270" t="str">
        <f aca="false">IF(G222&lt;K222," EROARE"," ")</f>
        <v> </v>
      </c>
      <c r="T222" s="270" t="str">
        <f aca="false">IF(H222&lt;K222," EROARE"," ")</f>
        <v> </v>
      </c>
      <c r="U222" s="274" t="str">
        <f aca="false">IF(L222&lt;0," EROARE"," ")</f>
        <v> </v>
      </c>
      <c r="V222" s="20"/>
      <c r="X222" s="2"/>
      <c r="Y222" s="2"/>
      <c r="Z222" s="2"/>
      <c r="AA222" s="2"/>
      <c r="AB222" s="2"/>
      <c r="AC222" s="2"/>
      <c r="AD222" s="2"/>
      <c r="AE222" s="2"/>
      <c r="AF222" s="2"/>
      <c r="AG222" s="2"/>
      <c r="AH222" s="2"/>
    </row>
    <row r="223" s="291" customFormat="true" ht="18" hidden="false" customHeight="false" outlineLevel="0" collapsed="false">
      <c r="A223" s="355" t="s">
        <v>609</v>
      </c>
      <c r="B223" s="300"/>
      <c r="C223" s="290"/>
      <c r="D223" s="290"/>
      <c r="E223" s="290"/>
      <c r="F223" s="290"/>
      <c r="G223" s="290" t="n">
        <v>0</v>
      </c>
      <c r="H223" s="290" t="n">
        <v>0</v>
      </c>
      <c r="I223" s="290" t="n">
        <v>0</v>
      </c>
      <c r="J223" s="290" t="n">
        <v>0</v>
      </c>
      <c r="K223" s="290" t="n">
        <v>0</v>
      </c>
      <c r="L223" s="290" t="n">
        <v>0</v>
      </c>
      <c r="M223" s="290"/>
      <c r="N223" s="270"/>
      <c r="O223" s="270" t="str">
        <f aca="false">IF(F223&lt;K223," EROARE"," ")</f>
        <v> </v>
      </c>
      <c r="P223" s="271" t="str">
        <f aca="false">IF(F223&lt;G223," EROARE"," ")</f>
        <v> </v>
      </c>
      <c r="Q223" s="271"/>
      <c r="R223" s="271" t="str">
        <f aca="false">IF(D223&lt;J223," EROARE"," ")</f>
        <v> </v>
      </c>
      <c r="S223" s="270" t="str">
        <f aca="false">IF(G223&lt;K223," EROARE"," ")</f>
        <v> </v>
      </c>
      <c r="T223" s="270" t="str">
        <f aca="false">IF(H223&lt;K223," EROARE"," ")</f>
        <v> </v>
      </c>
      <c r="U223" s="274" t="str">
        <f aca="false">IF(L223&lt;0," EROARE"," ")</f>
        <v> </v>
      </c>
      <c r="V223" s="20"/>
      <c r="X223" s="2"/>
      <c r="Y223" s="2"/>
      <c r="Z223" s="2"/>
      <c r="AA223" s="2"/>
      <c r="AB223" s="2"/>
      <c r="AC223" s="2"/>
      <c r="AD223" s="2"/>
      <c r="AE223" s="2"/>
      <c r="AF223" s="2"/>
      <c r="AG223" s="2"/>
      <c r="AH223" s="2"/>
    </row>
    <row r="224" s="291" customFormat="true" ht="46.25" hidden="false" customHeight="false" outlineLevel="0" collapsed="false">
      <c r="A224" s="366" t="s">
        <v>602</v>
      </c>
      <c r="B224" s="302"/>
      <c r="C224" s="290"/>
      <c r="D224" s="290"/>
      <c r="E224" s="290"/>
      <c r="F224" s="290"/>
      <c r="G224" s="290" t="n">
        <v>0</v>
      </c>
      <c r="H224" s="290" t="n">
        <v>0</v>
      </c>
      <c r="I224" s="290" t="n">
        <v>0</v>
      </c>
      <c r="J224" s="290" t="n">
        <v>0</v>
      </c>
      <c r="K224" s="290" t="n">
        <v>0</v>
      </c>
      <c r="L224" s="290" t="n">
        <v>0</v>
      </c>
      <c r="M224" s="290"/>
      <c r="N224" s="270"/>
      <c r="O224" s="270" t="str">
        <f aca="false">IF(F224&lt;K224," EROARE"," ")</f>
        <v> </v>
      </c>
      <c r="P224" s="271" t="str">
        <f aca="false">IF(F224&lt;G224," EROARE"," ")</f>
        <v> </v>
      </c>
      <c r="Q224" s="271"/>
      <c r="R224" s="271" t="str">
        <f aca="false">IF(D224&lt;J224," EROARE"," ")</f>
        <v> </v>
      </c>
      <c r="S224" s="270" t="str">
        <f aca="false">IF(G224&lt;K224," EROARE"," ")</f>
        <v> </v>
      </c>
      <c r="T224" s="270" t="str">
        <f aca="false">IF(H224&lt;K224," EROARE"," ")</f>
        <v> </v>
      </c>
      <c r="U224" s="274" t="str">
        <f aca="false">IF(L224&lt;0," EROARE"," ")</f>
        <v> </v>
      </c>
      <c r="V224" s="20"/>
      <c r="X224" s="2"/>
      <c r="Y224" s="2"/>
      <c r="Z224" s="2"/>
      <c r="AA224" s="2"/>
      <c r="AB224" s="2"/>
      <c r="AC224" s="2"/>
      <c r="AD224" s="2"/>
      <c r="AE224" s="2"/>
      <c r="AF224" s="2"/>
      <c r="AG224" s="2"/>
      <c r="AH224" s="2"/>
    </row>
    <row r="225" s="291" customFormat="true" ht="23.85" hidden="false" customHeight="false" outlineLevel="0" collapsed="false">
      <c r="A225" s="354" t="s">
        <v>642</v>
      </c>
      <c r="B225" s="289"/>
      <c r="C225" s="290"/>
      <c r="D225" s="290"/>
      <c r="E225" s="290"/>
      <c r="F225" s="290"/>
      <c r="G225" s="290" t="n">
        <v>0</v>
      </c>
      <c r="H225" s="290" t="n">
        <v>0</v>
      </c>
      <c r="I225" s="290" t="n">
        <v>0</v>
      </c>
      <c r="J225" s="290" t="n">
        <v>0</v>
      </c>
      <c r="K225" s="290" t="n">
        <v>0</v>
      </c>
      <c r="L225" s="290" t="n">
        <v>0</v>
      </c>
      <c r="M225" s="290"/>
      <c r="N225" s="270"/>
      <c r="O225" s="270" t="str">
        <f aca="false">IF(F225&lt;K225," EROARE"," ")</f>
        <v> </v>
      </c>
      <c r="P225" s="271" t="str">
        <f aca="false">IF(F225&lt;G225," EROARE"," ")</f>
        <v> </v>
      </c>
      <c r="Q225" s="271"/>
      <c r="R225" s="271" t="str">
        <f aca="false">IF(D225&lt;J225," EROARE"," ")</f>
        <v> </v>
      </c>
      <c r="S225" s="270" t="str">
        <f aca="false">IF(G225&lt;K225," EROARE"," ")</f>
        <v> </v>
      </c>
      <c r="T225" s="270" t="str">
        <f aca="false">IF(H225&lt;K225," EROARE"," ")</f>
        <v> </v>
      </c>
      <c r="U225" s="274" t="str">
        <f aca="false">IF(L225&lt;0," EROARE"," ")</f>
        <v> </v>
      </c>
      <c r="V225" s="20"/>
      <c r="X225" s="2"/>
      <c r="Y225" s="2"/>
      <c r="Z225" s="2"/>
      <c r="AA225" s="2"/>
      <c r="AB225" s="2"/>
      <c r="AC225" s="2"/>
      <c r="AD225" s="2"/>
      <c r="AE225" s="2"/>
      <c r="AF225" s="2"/>
      <c r="AG225" s="2"/>
      <c r="AH225" s="2"/>
    </row>
    <row r="226" s="291" customFormat="true" ht="18" hidden="false" customHeight="false" outlineLevel="0" collapsed="false">
      <c r="A226" s="354" t="s">
        <v>643</v>
      </c>
      <c r="B226" s="289"/>
      <c r="C226" s="290" t="n">
        <v>0</v>
      </c>
      <c r="D226" s="290" t="n">
        <v>0</v>
      </c>
      <c r="E226" s="290" t="n">
        <v>0</v>
      </c>
      <c r="F226" s="290" t="n">
        <v>0</v>
      </c>
      <c r="G226" s="290" t="n">
        <v>0</v>
      </c>
      <c r="H226" s="290" t="n">
        <v>0</v>
      </c>
      <c r="I226" s="290" t="n">
        <v>0</v>
      </c>
      <c r="J226" s="290" t="n">
        <v>0</v>
      </c>
      <c r="K226" s="290" t="n">
        <v>0</v>
      </c>
      <c r="L226" s="290" t="n">
        <v>0</v>
      </c>
      <c r="M226" s="290" t="n">
        <v>0</v>
      </c>
      <c r="N226" s="270"/>
      <c r="O226" s="270" t="str">
        <f aca="false">IF(F226&lt;K226," EROARE"," ")</f>
        <v> </v>
      </c>
      <c r="P226" s="271" t="str">
        <f aca="false">IF(F226&lt;G226," EROARE"," ")</f>
        <v> </v>
      </c>
      <c r="Q226" s="271"/>
      <c r="R226" s="271" t="str">
        <f aca="false">IF(D226&lt;J226," EROARE"," ")</f>
        <v> </v>
      </c>
      <c r="S226" s="270" t="str">
        <f aca="false">IF(G226&lt;K226," EROARE"," ")</f>
        <v> </v>
      </c>
      <c r="T226" s="270" t="str">
        <f aca="false">IF(H226&lt;K226," EROARE"," ")</f>
        <v> </v>
      </c>
      <c r="U226" s="274" t="str">
        <f aca="false">IF(L226&lt;0," EROARE"," ")</f>
        <v> </v>
      </c>
      <c r="V226" s="20"/>
      <c r="X226" s="2"/>
      <c r="Y226" s="2"/>
      <c r="Z226" s="2"/>
      <c r="AA226" s="2"/>
      <c r="AB226" s="2"/>
      <c r="AC226" s="2"/>
      <c r="AD226" s="2"/>
      <c r="AE226" s="2"/>
      <c r="AF226" s="2"/>
      <c r="AG226" s="2"/>
      <c r="AH226" s="2"/>
    </row>
    <row r="227" s="291" customFormat="true" ht="18" hidden="false" customHeight="false" outlineLevel="0" collapsed="false">
      <c r="A227" s="354" t="s">
        <v>609</v>
      </c>
      <c r="B227" s="289"/>
      <c r="C227" s="290"/>
      <c r="D227" s="290"/>
      <c r="E227" s="290"/>
      <c r="F227" s="290"/>
      <c r="G227" s="290" t="n">
        <v>0</v>
      </c>
      <c r="H227" s="290" t="n">
        <v>0</v>
      </c>
      <c r="I227" s="290" t="n">
        <v>0</v>
      </c>
      <c r="J227" s="290" t="n">
        <v>0</v>
      </c>
      <c r="K227" s="290" t="n">
        <v>0</v>
      </c>
      <c r="L227" s="290" t="n">
        <v>0</v>
      </c>
      <c r="M227" s="290"/>
      <c r="N227" s="270"/>
      <c r="O227" s="270" t="str">
        <f aca="false">IF(F227&lt;K227," EROARE"," ")</f>
        <v> </v>
      </c>
      <c r="P227" s="271" t="str">
        <f aca="false">IF(F227&lt;G227," EROARE"," ")</f>
        <v> </v>
      </c>
      <c r="Q227" s="271"/>
      <c r="R227" s="271" t="str">
        <f aca="false">IF(D227&lt;J227," EROARE"," ")</f>
        <v> </v>
      </c>
      <c r="S227" s="270" t="str">
        <f aca="false">IF(G227&lt;K227," EROARE"," ")</f>
        <v> </v>
      </c>
      <c r="T227" s="270" t="str">
        <f aca="false">IF(H227&lt;K227," EROARE"," ")</f>
        <v> </v>
      </c>
      <c r="U227" s="274" t="str">
        <f aca="false">IF(L227&lt;0," EROARE"," ")</f>
        <v> </v>
      </c>
      <c r="V227" s="20"/>
      <c r="X227" s="2"/>
      <c r="Y227" s="2"/>
      <c r="Z227" s="2"/>
      <c r="AA227" s="2"/>
      <c r="AB227" s="2"/>
      <c r="AC227" s="2"/>
      <c r="AD227" s="2"/>
      <c r="AE227" s="2"/>
      <c r="AF227" s="2"/>
      <c r="AG227" s="2"/>
      <c r="AH227" s="2"/>
    </row>
    <row r="228" s="291" customFormat="true" ht="46.25" hidden="false" customHeight="false" outlineLevel="0" collapsed="false">
      <c r="A228" s="354" t="s">
        <v>602</v>
      </c>
      <c r="B228" s="289"/>
      <c r="C228" s="290"/>
      <c r="D228" s="290"/>
      <c r="E228" s="290"/>
      <c r="F228" s="290"/>
      <c r="G228" s="290" t="n">
        <v>0</v>
      </c>
      <c r="H228" s="290" t="n">
        <v>0</v>
      </c>
      <c r="I228" s="290" t="n">
        <v>0</v>
      </c>
      <c r="J228" s="290" t="n">
        <v>0</v>
      </c>
      <c r="K228" s="290" t="n">
        <v>0</v>
      </c>
      <c r="L228" s="290" t="n">
        <v>0</v>
      </c>
      <c r="M228" s="290"/>
      <c r="N228" s="270"/>
      <c r="O228" s="270" t="str">
        <f aca="false">IF(F228&lt;K228," EROARE"," ")</f>
        <v> </v>
      </c>
      <c r="P228" s="271" t="str">
        <f aca="false">IF(F228&lt;G228," EROARE"," ")</f>
        <v> </v>
      </c>
      <c r="Q228" s="271"/>
      <c r="R228" s="271" t="str">
        <f aca="false">IF(D228&lt;J228," EROARE"," ")</f>
        <v> </v>
      </c>
      <c r="S228" s="270" t="str">
        <f aca="false">IF(G228&lt;K228," EROARE"," ")</f>
        <v> </v>
      </c>
      <c r="T228" s="270" t="str">
        <f aca="false">IF(H228&lt;K228," EROARE"," ")</f>
        <v> </v>
      </c>
      <c r="U228" s="274" t="str">
        <f aca="false">IF(L228&lt;0," EROARE"," ")</f>
        <v> </v>
      </c>
      <c r="V228" s="20"/>
      <c r="X228" s="2"/>
      <c r="Y228" s="2"/>
      <c r="Z228" s="2"/>
      <c r="AA228" s="2"/>
      <c r="AB228" s="2"/>
      <c r="AC228" s="2"/>
      <c r="AD228" s="2"/>
      <c r="AE228" s="2"/>
      <c r="AF228" s="2"/>
      <c r="AG228" s="2"/>
      <c r="AH228" s="2"/>
    </row>
    <row r="229" s="291" customFormat="true" ht="18" hidden="false" customHeight="false" outlineLevel="0" collapsed="false">
      <c r="A229" s="354" t="s">
        <v>644</v>
      </c>
      <c r="B229" s="289"/>
      <c r="C229" s="290"/>
      <c r="D229" s="290"/>
      <c r="E229" s="290"/>
      <c r="F229" s="290"/>
      <c r="G229" s="290" t="n">
        <v>0</v>
      </c>
      <c r="H229" s="290" t="n">
        <v>0</v>
      </c>
      <c r="I229" s="290" t="n">
        <v>0</v>
      </c>
      <c r="J229" s="290" t="n">
        <v>0</v>
      </c>
      <c r="K229" s="290" t="n">
        <v>0</v>
      </c>
      <c r="L229" s="290" t="n">
        <v>0</v>
      </c>
      <c r="M229" s="290"/>
      <c r="N229" s="270"/>
      <c r="O229" s="270" t="str">
        <f aca="false">IF(F229&lt;K229," EROARE"," ")</f>
        <v> </v>
      </c>
      <c r="P229" s="271" t="str">
        <f aca="false">IF(F229&lt;G229," EROARE"," ")</f>
        <v> </v>
      </c>
      <c r="Q229" s="271"/>
      <c r="R229" s="271" t="str">
        <f aca="false">IF(D229&lt;J229," EROARE"," ")</f>
        <v> </v>
      </c>
      <c r="S229" s="270" t="str">
        <f aca="false">IF(G229&lt;K229," EROARE"," ")</f>
        <v> </v>
      </c>
      <c r="T229" s="270" t="str">
        <f aca="false">IF(H229&lt;K229," EROARE"," ")</f>
        <v> </v>
      </c>
      <c r="U229" s="274" t="str">
        <f aca="false">IF(L229&lt;0," EROARE"," ")</f>
        <v> </v>
      </c>
      <c r="V229" s="20"/>
      <c r="X229" s="2"/>
      <c r="Y229" s="2"/>
      <c r="Z229" s="2"/>
      <c r="AA229" s="2"/>
      <c r="AB229" s="2"/>
      <c r="AC229" s="2"/>
      <c r="AD229" s="2"/>
      <c r="AE229" s="2"/>
      <c r="AF229" s="2"/>
      <c r="AG229" s="2"/>
      <c r="AH229" s="2"/>
    </row>
    <row r="230" s="291" customFormat="true" ht="18" hidden="false" customHeight="false" outlineLevel="0" collapsed="false">
      <c r="A230" s="308" t="s">
        <v>645</v>
      </c>
      <c r="B230" s="305" t="s">
        <v>646</v>
      </c>
      <c r="C230" s="290" t="n">
        <v>14933760</v>
      </c>
      <c r="D230" s="290" t="n">
        <v>23015650</v>
      </c>
      <c r="E230" s="290" t="n">
        <v>14933760</v>
      </c>
      <c r="F230" s="290" t="n">
        <v>21892400</v>
      </c>
      <c r="G230" s="290" t="n">
        <v>21892400</v>
      </c>
      <c r="H230" s="290" t="n">
        <v>24877374</v>
      </c>
      <c r="I230" s="290" t="n">
        <v>1919879</v>
      </c>
      <c r="J230" s="290" t="n">
        <v>22957495</v>
      </c>
      <c r="K230" s="290" t="n">
        <v>21892400</v>
      </c>
      <c r="L230" s="290" t="n">
        <v>2984974</v>
      </c>
      <c r="M230" s="290" t="n">
        <v>22957495</v>
      </c>
      <c r="N230" s="270"/>
      <c r="O230" s="270" t="str">
        <f aca="false">IF(F230&lt;K230," EROARE"," ")</f>
        <v> </v>
      </c>
      <c r="P230" s="271" t="str">
        <f aca="false">IF(F230&lt;G230," EROARE"," ")</f>
        <v> </v>
      </c>
      <c r="Q230" s="271"/>
      <c r="R230" s="271" t="str">
        <f aca="false">IF(D230&lt;J230," EROARE"," ")</f>
        <v> </v>
      </c>
      <c r="S230" s="270" t="str">
        <f aca="false">IF(G230&lt;K230," EROARE"," ")</f>
        <v> </v>
      </c>
      <c r="T230" s="270" t="str">
        <f aca="false">IF(H230&lt;K230," EROARE"," ")</f>
        <v> </v>
      </c>
      <c r="U230" s="274" t="str">
        <f aca="false">IF(L230&lt;0," EROARE"," ")</f>
        <v> </v>
      </c>
      <c r="V230" s="20"/>
      <c r="X230" s="2"/>
      <c r="Y230" s="2"/>
      <c r="Z230" s="2"/>
      <c r="AA230" s="2"/>
      <c r="AB230" s="2"/>
      <c r="AC230" s="2"/>
      <c r="AD230" s="2"/>
      <c r="AE230" s="2"/>
      <c r="AF230" s="2"/>
      <c r="AG230" s="2"/>
      <c r="AH230" s="2"/>
    </row>
    <row r="231" s="291" customFormat="true" ht="18" hidden="false" customHeight="false" outlineLevel="0" collapsed="false">
      <c r="A231" s="354" t="s">
        <v>609</v>
      </c>
      <c r="B231" s="305"/>
      <c r="C231" s="290" t="n">
        <v>14933760</v>
      </c>
      <c r="D231" s="290" t="n">
        <v>23015650</v>
      </c>
      <c r="E231" s="290" t="n">
        <v>14933760</v>
      </c>
      <c r="F231" s="290" t="n">
        <v>21892400</v>
      </c>
      <c r="G231" s="290" t="n">
        <v>21892400</v>
      </c>
      <c r="H231" s="290" t="n">
        <v>24877374</v>
      </c>
      <c r="I231" s="290" t="n">
        <v>1919879</v>
      </c>
      <c r="J231" s="290" t="n">
        <v>22957495</v>
      </c>
      <c r="K231" s="290" t="n">
        <v>21892400</v>
      </c>
      <c r="L231" s="290" t="n">
        <v>2984974</v>
      </c>
      <c r="M231" s="290" t="n">
        <v>22957495</v>
      </c>
      <c r="N231" s="270"/>
      <c r="O231" s="270" t="str">
        <f aca="false">IF(F231&lt;K231," EROARE"," ")</f>
        <v> </v>
      </c>
      <c r="P231" s="271" t="str">
        <f aca="false">IF(F231&lt;G231," EROARE"," ")</f>
        <v> </v>
      </c>
      <c r="Q231" s="271"/>
      <c r="R231" s="271" t="str">
        <f aca="false">IF(D231&lt;J231," EROARE"," ")</f>
        <v> </v>
      </c>
      <c r="S231" s="270" t="str">
        <f aca="false">IF(G231&lt;K231," EROARE"," ")</f>
        <v> </v>
      </c>
      <c r="T231" s="270" t="str">
        <f aca="false">IF(H231&lt;K231," EROARE"," ")</f>
        <v> </v>
      </c>
      <c r="U231" s="274" t="str">
        <f aca="false">IF(L231&lt;0," EROARE"," ")</f>
        <v> </v>
      </c>
      <c r="V231" s="20"/>
      <c r="X231" s="2"/>
      <c r="Y231" s="2"/>
      <c r="Z231" s="2"/>
      <c r="AA231" s="2"/>
      <c r="AB231" s="2"/>
      <c r="AC231" s="2"/>
      <c r="AD231" s="2"/>
      <c r="AE231" s="2"/>
      <c r="AF231" s="2"/>
      <c r="AG231" s="2"/>
      <c r="AH231" s="2"/>
    </row>
    <row r="232" s="291" customFormat="true" ht="46.25" hidden="false" customHeight="false" outlineLevel="0" collapsed="false">
      <c r="A232" s="354" t="s">
        <v>602</v>
      </c>
      <c r="B232" s="305"/>
      <c r="C232" s="290"/>
      <c r="D232" s="290"/>
      <c r="E232" s="290"/>
      <c r="F232" s="290"/>
      <c r="G232" s="290" t="n">
        <v>0</v>
      </c>
      <c r="H232" s="290" t="n">
        <v>0</v>
      </c>
      <c r="I232" s="290" t="n">
        <v>0</v>
      </c>
      <c r="J232" s="290" t="n">
        <v>0</v>
      </c>
      <c r="K232" s="290" t="n">
        <v>0</v>
      </c>
      <c r="L232" s="290" t="n">
        <v>0</v>
      </c>
      <c r="M232" s="290"/>
      <c r="N232" s="270"/>
      <c r="O232" s="270" t="str">
        <f aca="false">IF(F232&lt;K232," EROARE"," ")</f>
        <v> </v>
      </c>
      <c r="P232" s="271" t="str">
        <f aca="false">IF(F232&lt;G232," EROARE"," ")</f>
        <v> </v>
      </c>
      <c r="Q232" s="271"/>
      <c r="R232" s="271" t="str">
        <f aca="false">IF(D232&lt;J232," EROARE"," ")</f>
        <v> </v>
      </c>
      <c r="S232" s="270" t="str">
        <f aca="false">IF(G232&lt;K232," EROARE"," ")</f>
        <v> </v>
      </c>
      <c r="T232" s="270" t="str">
        <f aca="false">IF(H232&lt;K232," EROARE"," ")</f>
        <v> </v>
      </c>
      <c r="U232" s="274" t="str">
        <f aca="false">IF(L232&lt;0," EROARE"," ")</f>
        <v> </v>
      </c>
      <c r="V232" s="20"/>
      <c r="X232" s="2"/>
      <c r="Y232" s="2"/>
      <c r="Z232" s="2"/>
      <c r="AA232" s="2"/>
      <c r="AB232" s="2"/>
      <c r="AC232" s="2"/>
      <c r="AD232" s="2"/>
      <c r="AE232" s="2"/>
      <c r="AF232" s="2"/>
      <c r="AG232" s="2"/>
      <c r="AH232" s="2"/>
    </row>
    <row r="233" s="291" customFormat="true" ht="18" hidden="false" customHeight="false" outlineLevel="0" collapsed="false">
      <c r="A233" s="354" t="s">
        <v>647</v>
      </c>
      <c r="B233" s="305"/>
      <c r="C233" s="290"/>
      <c r="D233" s="290"/>
      <c r="E233" s="290"/>
      <c r="F233" s="290"/>
      <c r="G233" s="290" t="n">
        <v>0</v>
      </c>
      <c r="H233" s="290" t="n">
        <v>0</v>
      </c>
      <c r="I233" s="290" t="n">
        <v>0</v>
      </c>
      <c r="J233" s="290" t="n">
        <v>0</v>
      </c>
      <c r="K233" s="290" t="n">
        <v>0</v>
      </c>
      <c r="L233" s="290" t="n">
        <v>0</v>
      </c>
      <c r="M233" s="290"/>
      <c r="N233" s="270"/>
      <c r="O233" s="270"/>
      <c r="P233" s="271"/>
      <c r="Q233" s="271"/>
      <c r="R233" s="271"/>
      <c r="S233" s="270"/>
      <c r="T233" s="270"/>
      <c r="U233" s="274"/>
      <c r="V233" s="20"/>
      <c r="X233" s="2"/>
      <c r="Y233" s="2"/>
      <c r="Z233" s="2"/>
      <c r="AA233" s="2"/>
      <c r="AB233" s="2"/>
      <c r="AC233" s="2"/>
      <c r="AD233" s="2"/>
      <c r="AE233" s="2"/>
      <c r="AF233" s="2"/>
      <c r="AG233" s="2"/>
      <c r="AH233" s="2"/>
    </row>
    <row r="234" s="291" customFormat="true" ht="18" hidden="false" customHeight="false" outlineLevel="0" collapsed="false">
      <c r="A234" s="308" t="s">
        <v>648</v>
      </c>
      <c r="B234" s="305" t="s">
        <v>649</v>
      </c>
      <c r="C234" s="290" t="n">
        <v>2371000</v>
      </c>
      <c r="D234" s="290" t="n">
        <v>4895120</v>
      </c>
      <c r="E234" s="290" t="n">
        <v>2371000</v>
      </c>
      <c r="F234" s="290" t="n">
        <v>4482100</v>
      </c>
      <c r="G234" s="290" t="n">
        <v>4476026</v>
      </c>
      <c r="H234" s="290" t="n">
        <v>5275864</v>
      </c>
      <c r="I234" s="290" t="n">
        <v>386865</v>
      </c>
      <c r="J234" s="290" t="n">
        <v>4888999</v>
      </c>
      <c r="K234" s="290" t="n">
        <v>4476025</v>
      </c>
      <c r="L234" s="290" t="n">
        <v>799839</v>
      </c>
      <c r="M234" s="290" t="n">
        <v>4895071</v>
      </c>
      <c r="N234" s="270"/>
      <c r="O234" s="270" t="str">
        <f aca="false">IF(F234&lt;K234," EROARE"," ")</f>
        <v> </v>
      </c>
      <c r="P234" s="271" t="str">
        <f aca="false">IF(F234&lt;G234," EROARE"," ")</f>
        <v> </v>
      </c>
      <c r="Q234" s="271"/>
      <c r="R234" s="271" t="str">
        <f aca="false">IF(D234&lt;J234," EROARE"," ")</f>
        <v> </v>
      </c>
      <c r="S234" s="270" t="str">
        <f aca="false">IF(G234&lt;K234," EROARE"," ")</f>
        <v> </v>
      </c>
      <c r="T234" s="270" t="str">
        <f aca="false">IF(H234&lt;K234," EROARE"," ")</f>
        <v> </v>
      </c>
      <c r="U234" s="274" t="str">
        <f aca="false">IF(L234&lt;0," EROARE"," ")</f>
        <v> </v>
      </c>
      <c r="V234" s="20"/>
      <c r="X234" s="2"/>
      <c r="Y234" s="2"/>
      <c r="Z234" s="2"/>
      <c r="AA234" s="2"/>
      <c r="AB234" s="2"/>
      <c r="AC234" s="2"/>
      <c r="AD234" s="2"/>
      <c r="AE234" s="2"/>
      <c r="AF234" s="2"/>
      <c r="AG234" s="2"/>
      <c r="AH234" s="2"/>
    </row>
    <row r="235" s="291" customFormat="true" ht="18" hidden="false" customHeight="false" outlineLevel="0" collapsed="false">
      <c r="A235" s="354" t="s">
        <v>609</v>
      </c>
      <c r="B235" s="305"/>
      <c r="C235" s="290" t="n">
        <v>2371000</v>
      </c>
      <c r="D235" s="290" t="n">
        <v>4893000</v>
      </c>
      <c r="E235" s="290" t="n">
        <v>2371000</v>
      </c>
      <c r="F235" s="290" t="n">
        <v>4479980</v>
      </c>
      <c r="G235" s="290" t="n">
        <v>4473908</v>
      </c>
      <c r="H235" s="290" t="n">
        <v>5273746</v>
      </c>
      <c r="I235" s="290" t="n">
        <v>386865</v>
      </c>
      <c r="J235" s="290" t="n">
        <v>4886881</v>
      </c>
      <c r="K235" s="290" t="n">
        <v>4473907</v>
      </c>
      <c r="L235" s="290" t="n">
        <v>799839</v>
      </c>
      <c r="M235" s="290" t="n">
        <v>4892953</v>
      </c>
      <c r="N235" s="270"/>
      <c r="O235" s="270" t="str">
        <f aca="false">IF(F235&lt;K235," EROARE"," ")</f>
        <v> </v>
      </c>
      <c r="P235" s="271" t="str">
        <f aca="false">IF(F235&lt;G235," EROARE"," ")</f>
        <v> </v>
      </c>
      <c r="Q235" s="271"/>
      <c r="R235" s="271" t="str">
        <f aca="false">IF(D235&lt;J235," EROARE"," ")</f>
        <v> </v>
      </c>
      <c r="S235" s="270" t="str">
        <f aca="false">IF(G235&lt;K235," EROARE"," ")</f>
        <v> </v>
      </c>
      <c r="T235" s="270" t="str">
        <f aca="false">IF(H235&lt;K235," EROARE"," ")</f>
        <v> </v>
      </c>
      <c r="U235" s="274" t="str">
        <f aca="false">IF(L235&lt;0," EROARE"," ")</f>
        <v> </v>
      </c>
      <c r="V235" s="20"/>
      <c r="X235" s="2"/>
      <c r="Y235" s="2"/>
      <c r="Z235" s="2"/>
      <c r="AA235" s="2"/>
      <c r="AB235" s="2"/>
      <c r="AC235" s="2"/>
      <c r="AD235" s="2"/>
      <c r="AE235" s="2"/>
      <c r="AF235" s="2"/>
      <c r="AG235" s="2"/>
      <c r="AH235" s="2"/>
    </row>
    <row r="236" s="291" customFormat="true" ht="46.25" hidden="false" customHeight="false" outlineLevel="0" collapsed="false">
      <c r="A236" s="354" t="s">
        <v>602</v>
      </c>
      <c r="B236" s="305"/>
      <c r="C236" s="290"/>
      <c r="D236" s="290" t="n">
        <v>2120</v>
      </c>
      <c r="E236" s="290"/>
      <c r="F236" s="290" t="n">
        <v>2120</v>
      </c>
      <c r="G236" s="290" t="n">
        <v>2118</v>
      </c>
      <c r="H236" s="290" t="n">
        <v>2118</v>
      </c>
      <c r="I236" s="290" t="n">
        <v>0</v>
      </c>
      <c r="J236" s="290" t="n">
        <v>2118</v>
      </c>
      <c r="K236" s="290" t="n">
        <v>2118</v>
      </c>
      <c r="L236" s="290" t="n">
        <v>0</v>
      </c>
      <c r="M236" s="290" t="n">
        <v>2118</v>
      </c>
      <c r="N236" s="270"/>
      <c r="O236" s="270" t="str">
        <f aca="false">IF(F236&lt;K236," EROARE"," ")</f>
        <v> </v>
      </c>
      <c r="P236" s="271" t="str">
        <f aca="false">IF(F236&lt;G236," EROARE"," ")</f>
        <v> </v>
      </c>
      <c r="Q236" s="271"/>
      <c r="R236" s="271" t="str">
        <f aca="false">IF(D236&lt;J236," EROARE"," ")</f>
        <v> </v>
      </c>
      <c r="S236" s="270" t="str">
        <f aca="false">IF(G236&lt;K236," EROARE"," ")</f>
        <v> </v>
      </c>
      <c r="T236" s="270" t="str">
        <f aca="false">IF(H236&lt;K236," EROARE"," ")</f>
        <v> </v>
      </c>
      <c r="U236" s="274" t="str">
        <f aca="false">IF(L236&lt;0," EROARE"," ")</f>
        <v> </v>
      </c>
      <c r="V236" s="20"/>
      <c r="X236" s="2"/>
      <c r="Y236" s="2"/>
      <c r="Z236" s="2"/>
      <c r="AA236" s="2"/>
      <c r="AB236" s="2"/>
      <c r="AC236" s="2"/>
      <c r="AD236" s="2"/>
      <c r="AE236" s="2"/>
      <c r="AF236" s="2"/>
      <c r="AG236" s="2"/>
      <c r="AH236" s="2"/>
    </row>
    <row r="237" s="275" customFormat="true" ht="18" hidden="false" customHeight="false" outlineLevel="0" collapsed="false">
      <c r="A237" s="341" t="s">
        <v>650</v>
      </c>
      <c r="B237" s="342" t="s">
        <v>651</v>
      </c>
      <c r="C237" s="269" t="n">
        <v>60364250</v>
      </c>
      <c r="D237" s="269" t="n">
        <v>145810440</v>
      </c>
      <c r="E237" s="269" t="n">
        <v>62437190</v>
      </c>
      <c r="F237" s="269" t="n">
        <v>133690800</v>
      </c>
      <c r="G237" s="269" t="n">
        <v>132738731</v>
      </c>
      <c r="H237" s="269" t="n">
        <v>154635059</v>
      </c>
      <c r="I237" s="269" t="n">
        <v>11505513</v>
      </c>
      <c r="J237" s="269" t="n">
        <v>143129546</v>
      </c>
      <c r="K237" s="269" t="n">
        <v>132738731</v>
      </c>
      <c r="L237" s="269" t="n">
        <v>21896328</v>
      </c>
      <c r="M237" s="269" t="n">
        <v>143645070</v>
      </c>
      <c r="N237" s="270"/>
      <c r="O237" s="270" t="str">
        <f aca="false">IF(F237&lt;K237," EROARE"," ")</f>
        <v> </v>
      </c>
      <c r="P237" s="271" t="str">
        <f aca="false">IF(F237&lt;G237," EROARE"," ")</f>
        <v> </v>
      </c>
      <c r="Q237" s="271"/>
      <c r="R237" s="271" t="str">
        <f aca="false">IF(D237&lt;J237," EROARE"," ")</f>
        <v> </v>
      </c>
      <c r="S237" s="270" t="str">
        <f aca="false">IF(G237&lt;K237," EROARE"," ")</f>
        <v> </v>
      </c>
      <c r="T237" s="270" t="str">
        <f aca="false">IF(H237&lt;K237," EROARE"," ")</f>
        <v> </v>
      </c>
      <c r="U237" s="274" t="str">
        <f aca="false">IF(L237&lt;0," EROARE"," ")</f>
        <v> </v>
      </c>
      <c r="V237" s="97"/>
      <c r="X237" s="2"/>
      <c r="Y237" s="2"/>
      <c r="Z237" s="2"/>
      <c r="AA237" s="2"/>
      <c r="AB237" s="2"/>
      <c r="AC237" s="2"/>
      <c r="AD237" s="2"/>
      <c r="AE237" s="2"/>
      <c r="AF237" s="2"/>
      <c r="AG237" s="2"/>
      <c r="AH237" s="2"/>
    </row>
    <row r="238" s="291" customFormat="true" ht="18" hidden="false" customHeight="false" outlineLevel="0" collapsed="false">
      <c r="A238" s="308" t="s">
        <v>652</v>
      </c>
      <c r="B238" s="305" t="s">
        <v>653</v>
      </c>
      <c r="C238" s="290" t="n">
        <v>29795000</v>
      </c>
      <c r="D238" s="290" t="n">
        <v>73765780</v>
      </c>
      <c r="E238" s="290" t="n">
        <v>29645830</v>
      </c>
      <c r="F238" s="290" t="n">
        <v>66809630</v>
      </c>
      <c r="G238" s="290" t="n">
        <v>66296239</v>
      </c>
      <c r="H238" s="290" t="n">
        <v>77810606</v>
      </c>
      <c r="I238" s="290" t="n">
        <v>4990247</v>
      </c>
      <c r="J238" s="290" t="n">
        <v>72820359</v>
      </c>
      <c r="K238" s="290" t="n">
        <v>66296239</v>
      </c>
      <c r="L238" s="290" t="n">
        <v>11514367</v>
      </c>
      <c r="M238" s="290" t="n">
        <v>72897282</v>
      </c>
      <c r="N238" s="270"/>
      <c r="O238" s="270" t="str">
        <f aca="false">IF(F238&lt;K238," EROARE"," ")</f>
        <v> </v>
      </c>
      <c r="P238" s="271" t="str">
        <f aca="false">IF(F238&lt;G238," EROARE"," ")</f>
        <v> </v>
      </c>
      <c r="Q238" s="271"/>
      <c r="R238" s="271" t="str">
        <f aca="false">IF(D238&lt;J238," EROARE"," ")</f>
        <v> </v>
      </c>
      <c r="S238" s="270" t="str">
        <f aca="false">IF(G238&lt;K238," EROARE"," ")</f>
        <v> </v>
      </c>
      <c r="T238" s="270" t="str">
        <f aca="false">IF(H238&lt;K238," EROARE"," ")</f>
        <v> </v>
      </c>
      <c r="U238" s="274" t="str">
        <f aca="false">IF(L238&lt;0," EROARE"," ")</f>
        <v> </v>
      </c>
      <c r="V238" s="20"/>
      <c r="X238" s="2"/>
      <c r="Y238" s="2"/>
      <c r="Z238" s="2"/>
      <c r="AA238" s="2"/>
      <c r="AB238" s="2"/>
      <c r="AC238" s="2"/>
      <c r="AD238" s="2"/>
      <c r="AE238" s="2"/>
      <c r="AF238" s="2"/>
      <c r="AG238" s="2"/>
      <c r="AH238" s="2"/>
    </row>
    <row r="239" s="291" customFormat="true" ht="18" hidden="false" customHeight="false" outlineLevel="0" collapsed="false">
      <c r="A239" s="355" t="s">
        <v>600</v>
      </c>
      <c r="B239" s="300"/>
      <c r="C239" s="290" t="n">
        <v>26794000</v>
      </c>
      <c r="D239" s="290" t="n">
        <v>70816660</v>
      </c>
      <c r="E239" s="290" t="n">
        <v>27537000</v>
      </c>
      <c r="F239" s="290" t="n">
        <v>63617140</v>
      </c>
      <c r="G239" s="290" t="n">
        <v>63540216</v>
      </c>
      <c r="H239" s="290" t="n">
        <v>74613424</v>
      </c>
      <c r="I239" s="290" t="n">
        <v>4741257</v>
      </c>
      <c r="J239" s="290" t="n">
        <v>69872167</v>
      </c>
      <c r="K239" s="290" t="n">
        <v>63540216</v>
      </c>
      <c r="L239" s="290" t="n">
        <v>11073208</v>
      </c>
      <c r="M239" s="290" t="n">
        <v>69949091</v>
      </c>
      <c r="N239" s="270"/>
      <c r="O239" s="270" t="str">
        <f aca="false">IF(F239&lt;K239," EROARE"," ")</f>
        <v> </v>
      </c>
      <c r="P239" s="271" t="str">
        <f aca="false">IF(F239&lt;G239," EROARE"," ")</f>
        <v> </v>
      </c>
      <c r="Q239" s="271"/>
      <c r="R239" s="271" t="str">
        <f aca="false">IF(D239&lt;J239," EROARE"," ")</f>
        <v> </v>
      </c>
      <c r="S239" s="270" t="str">
        <f aca="false">IF(G239&lt;K239," EROARE"," ")</f>
        <v> </v>
      </c>
      <c r="T239" s="270" t="str">
        <f aca="false">IF(H239&lt;K239," EROARE"," ")</f>
        <v> </v>
      </c>
      <c r="U239" s="274" t="str">
        <f aca="false">IF(L239&lt;0," EROARE"," ")</f>
        <v> </v>
      </c>
      <c r="V239" s="20"/>
      <c r="X239" s="2"/>
      <c r="Y239" s="2"/>
      <c r="Z239" s="2"/>
      <c r="AA239" s="2"/>
      <c r="AB239" s="2"/>
      <c r="AC239" s="2"/>
      <c r="AD239" s="2"/>
      <c r="AE239" s="2"/>
      <c r="AF239" s="2"/>
      <c r="AG239" s="2"/>
      <c r="AH239" s="2"/>
    </row>
    <row r="240" s="291" customFormat="true" ht="18" hidden="false" customHeight="false" outlineLevel="0" collapsed="false">
      <c r="A240" s="366" t="s">
        <v>654</v>
      </c>
      <c r="B240" s="302"/>
      <c r="C240" s="290" t="n">
        <v>1365000</v>
      </c>
      <c r="D240" s="290" t="n">
        <v>2483000</v>
      </c>
      <c r="E240" s="290" t="n">
        <v>1378170</v>
      </c>
      <c r="F240" s="290" t="n">
        <v>2706680</v>
      </c>
      <c r="G240" s="290" t="n">
        <v>2367662</v>
      </c>
      <c r="H240" s="290" t="n">
        <v>2706527</v>
      </c>
      <c r="I240" s="290" t="n">
        <v>224005</v>
      </c>
      <c r="J240" s="290" t="n">
        <v>2482522</v>
      </c>
      <c r="K240" s="290" t="n">
        <v>2367662</v>
      </c>
      <c r="L240" s="290" t="n">
        <v>338865</v>
      </c>
      <c r="M240" s="290" t="n">
        <v>2482522</v>
      </c>
      <c r="N240" s="270"/>
      <c r="O240" s="270" t="str">
        <f aca="false">IF(F240&lt;K240," EROARE"," ")</f>
        <v> </v>
      </c>
      <c r="P240" s="271" t="str">
        <f aca="false">IF(F240&lt;G240," EROARE"," ")</f>
        <v> </v>
      </c>
      <c r="Q240" s="271"/>
      <c r="R240" s="271" t="str">
        <f aca="false">IF(D240&lt;J240," EROARE"," ")</f>
        <v> </v>
      </c>
      <c r="S240" s="270" t="str">
        <f aca="false">IF(G240&lt;K240," EROARE"," ")</f>
        <v> </v>
      </c>
      <c r="T240" s="270" t="str">
        <f aca="false">IF(H240&lt;K240," EROARE"," ")</f>
        <v> </v>
      </c>
      <c r="U240" s="274" t="str">
        <f aca="false">IF(L240&lt;0," EROARE"," ")</f>
        <v> </v>
      </c>
      <c r="V240" s="20"/>
      <c r="X240" s="2"/>
      <c r="Y240" s="2"/>
      <c r="Z240" s="2"/>
      <c r="AA240" s="2"/>
      <c r="AB240" s="2"/>
      <c r="AC240" s="2"/>
      <c r="AD240" s="2"/>
      <c r="AE240" s="2"/>
      <c r="AF240" s="2"/>
      <c r="AG240" s="2"/>
      <c r="AH240" s="2"/>
    </row>
    <row r="241" s="291" customFormat="true" ht="23.85" hidden="false" customHeight="false" outlineLevel="0" collapsed="false">
      <c r="A241" s="354" t="s">
        <v>655</v>
      </c>
      <c r="B241" s="289"/>
      <c r="C241" s="290" t="n">
        <v>480000</v>
      </c>
      <c r="D241" s="290" t="n">
        <v>152360</v>
      </c>
      <c r="E241" s="290" t="n">
        <v>480000</v>
      </c>
      <c r="F241" s="290" t="n">
        <v>163500</v>
      </c>
      <c r="G241" s="290" t="n">
        <v>113045</v>
      </c>
      <c r="H241" s="290" t="n">
        <v>162540</v>
      </c>
      <c r="I241" s="290" t="n">
        <v>10185</v>
      </c>
      <c r="J241" s="290" t="n">
        <v>152355</v>
      </c>
      <c r="K241" s="290" t="n">
        <v>113045</v>
      </c>
      <c r="L241" s="290" t="n">
        <v>49495</v>
      </c>
      <c r="M241" s="290" t="n">
        <v>152355</v>
      </c>
      <c r="N241" s="270"/>
      <c r="O241" s="270" t="str">
        <f aca="false">IF(F241&lt;K241," EROARE"," ")</f>
        <v> </v>
      </c>
      <c r="P241" s="271" t="str">
        <f aca="false">IF(F241&lt;G241," EROARE"," ")</f>
        <v> </v>
      </c>
      <c r="Q241" s="271"/>
      <c r="R241" s="271" t="str">
        <f aca="false">IF(D241&lt;J241," EROARE"," ")</f>
        <v> </v>
      </c>
      <c r="S241" s="270" t="str">
        <f aca="false">IF(G241&lt;K241," EROARE"," ")</f>
        <v> </v>
      </c>
      <c r="T241" s="270" t="str">
        <f aca="false">IF(H241&lt;K241," EROARE"," ")</f>
        <v> </v>
      </c>
      <c r="U241" s="274" t="str">
        <f aca="false">IF(L241&lt;0," EROARE"," ")</f>
        <v> </v>
      </c>
      <c r="V241" s="20"/>
      <c r="X241" s="2"/>
      <c r="Y241" s="2"/>
      <c r="Z241" s="2"/>
      <c r="AA241" s="2"/>
      <c r="AB241" s="2"/>
      <c r="AC241" s="2"/>
      <c r="AD241" s="2"/>
      <c r="AE241" s="2"/>
      <c r="AF241" s="2"/>
      <c r="AG241" s="2"/>
      <c r="AH241" s="2"/>
    </row>
    <row r="242" s="291" customFormat="true" ht="23.85" hidden="false" customHeight="false" outlineLevel="0" collapsed="false">
      <c r="A242" s="354" t="s">
        <v>656</v>
      </c>
      <c r="B242" s="289"/>
      <c r="C242" s="290"/>
      <c r="D242" s="290"/>
      <c r="E242" s="290"/>
      <c r="F242" s="290"/>
      <c r="G242" s="290" t="n">
        <v>0</v>
      </c>
      <c r="H242" s="290" t="n">
        <v>0</v>
      </c>
      <c r="I242" s="290" t="n">
        <v>0</v>
      </c>
      <c r="J242" s="290" t="n">
        <v>0</v>
      </c>
      <c r="K242" s="290" t="n">
        <v>0</v>
      </c>
      <c r="L242" s="290" t="n">
        <v>0</v>
      </c>
      <c r="M242" s="290" t="n">
        <v>0</v>
      </c>
      <c r="N242" s="270"/>
      <c r="O242" s="270" t="str">
        <f aca="false">IF(F242&lt;K242," EROARE"," ")</f>
        <v> </v>
      </c>
      <c r="P242" s="271" t="str">
        <f aca="false">IF(F242&lt;G242," EROARE"," ")</f>
        <v> </v>
      </c>
      <c r="Q242" s="271"/>
      <c r="R242" s="271" t="str">
        <f aca="false">IF(D242&lt;J242," EROARE"," ")</f>
        <v> </v>
      </c>
      <c r="S242" s="270" t="str">
        <f aca="false">IF(G242&lt;K242," EROARE"," ")</f>
        <v> </v>
      </c>
      <c r="T242" s="270" t="str">
        <f aca="false">IF(H242&lt;K242," EROARE"," ")</f>
        <v> </v>
      </c>
      <c r="U242" s="274" t="str">
        <f aca="false">IF(L242&lt;0," EROARE"," ")</f>
        <v> </v>
      </c>
      <c r="V242" s="20"/>
      <c r="X242" s="2"/>
      <c r="Y242" s="2"/>
      <c r="Z242" s="2"/>
      <c r="AA242" s="2"/>
      <c r="AB242" s="2"/>
      <c r="AC242" s="2"/>
      <c r="AD242" s="2"/>
      <c r="AE242" s="2"/>
      <c r="AF242" s="2"/>
      <c r="AG242" s="2"/>
      <c r="AH242" s="2"/>
    </row>
    <row r="243" s="291" customFormat="true" ht="22.35" hidden="false" customHeight="false" outlineLevel="0" collapsed="false">
      <c r="A243" s="371" t="s">
        <v>657</v>
      </c>
      <c r="B243" s="289"/>
      <c r="C243" s="290" t="n">
        <v>250000</v>
      </c>
      <c r="D243" s="290" t="n">
        <v>289200</v>
      </c>
      <c r="E243" s="290" t="n">
        <v>250000</v>
      </c>
      <c r="F243" s="290" t="n">
        <v>304800</v>
      </c>
      <c r="G243" s="290" t="n">
        <v>261677</v>
      </c>
      <c r="H243" s="290" t="n">
        <v>304000</v>
      </c>
      <c r="I243" s="290" t="n">
        <v>14800</v>
      </c>
      <c r="J243" s="290" t="n">
        <v>289200</v>
      </c>
      <c r="K243" s="290" t="n">
        <v>261677</v>
      </c>
      <c r="L243" s="290" t="n">
        <v>42323</v>
      </c>
      <c r="M243" s="290" t="n">
        <v>289200</v>
      </c>
      <c r="N243" s="270"/>
      <c r="O243" s="270" t="str">
        <f aca="false">IF(F243&lt;K243," EROARE"," ")</f>
        <v> </v>
      </c>
      <c r="P243" s="271" t="str">
        <f aca="false">IF(F243&lt;G243," EROARE"," ")</f>
        <v> </v>
      </c>
      <c r="Q243" s="271"/>
      <c r="R243" s="271" t="str">
        <f aca="false">IF(D243&lt;J243," EROARE"," ")</f>
        <v> </v>
      </c>
      <c r="S243" s="270" t="str">
        <f aca="false">IF(G243&lt;K243," EROARE"," ")</f>
        <v> </v>
      </c>
      <c r="T243" s="270" t="str">
        <f aca="false">IF(H243&lt;K243," EROARE"," ")</f>
        <v> </v>
      </c>
      <c r="U243" s="274" t="str">
        <f aca="false">IF(L243&lt;0," EROARE"," ")</f>
        <v> </v>
      </c>
      <c r="V243" s="20"/>
      <c r="X243" s="2"/>
      <c r="Y243" s="2"/>
      <c r="Z243" s="2"/>
      <c r="AA243" s="2"/>
      <c r="AB243" s="2"/>
      <c r="AC243" s="2"/>
      <c r="AD243" s="2"/>
      <c r="AE243" s="2"/>
      <c r="AF243" s="2"/>
      <c r="AG243" s="2"/>
      <c r="AH243" s="2"/>
    </row>
    <row r="244" s="291" customFormat="true" ht="46.25" hidden="false" customHeight="false" outlineLevel="0" collapsed="false">
      <c r="A244" s="354" t="s">
        <v>602</v>
      </c>
      <c r="B244" s="289"/>
      <c r="C244" s="290"/>
      <c r="D244" s="290" t="n">
        <v>60</v>
      </c>
      <c r="E244" s="290"/>
      <c r="F244" s="290" t="n">
        <v>60</v>
      </c>
      <c r="G244" s="290" t="n">
        <v>53</v>
      </c>
      <c r="H244" s="290" t="n">
        <v>53</v>
      </c>
      <c r="I244" s="290" t="n">
        <v>0</v>
      </c>
      <c r="J244" s="290" t="n">
        <v>53</v>
      </c>
      <c r="K244" s="290" t="n">
        <v>53</v>
      </c>
      <c r="L244" s="290" t="n">
        <v>0</v>
      </c>
      <c r="M244" s="290" t="n">
        <v>53</v>
      </c>
      <c r="N244" s="270"/>
      <c r="O244" s="270" t="str">
        <f aca="false">IF(F244&lt;K244," EROARE"," ")</f>
        <v> </v>
      </c>
      <c r="P244" s="271" t="str">
        <f aca="false">IF(F244&lt;G244," EROARE"," ")</f>
        <v> </v>
      </c>
      <c r="Q244" s="271"/>
      <c r="R244" s="271" t="str">
        <f aca="false">IF(D244&lt;J244," EROARE"," ")</f>
        <v> </v>
      </c>
      <c r="S244" s="270" t="str">
        <f aca="false">IF(G244&lt;K244," EROARE"," ")</f>
        <v> </v>
      </c>
      <c r="T244" s="270" t="str">
        <f aca="false">IF(H244&lt;K244," EROARE"," ")</f>
        <v> </v>
      </c>
      <c r="U244" s="274" t="str">
        <f aca="false">IF(L244&lt;0," EROARE"," ")</f>
        <v> </v>
      </c>
      <c r="V244" s="20"/>
      <c r="X244" s="2"/>
      <c r="Y244" s="2"/>
      <c r="Z244" s="2"/>
      <c r="AA244" s="2"/>
      <c r="AB244" s="2"/>
      <c r="AC244" s="2"/>
      <c r="AD244" s="2"/>
      <c r="AE244" s="2"/>
      <c r="AF244" s="2"/>
      <c r="AG244" s="2"/>
      <c r="AH244" s="2"/>
    </row>
    <row r="245" s="291" customFormat="true" ht="35.05" hidden="false" customHeight="false" outlineLevel="0" collapsed="false">
      <c r="A245" s="354" t="s">
        <v>658</v>
      </c>
      <c r="B245" s="289"/>
      <c r="C245" s="290" t="n">
        <v>906000</v>
      </c>
      <c r="D245" s="290" t="n">
        <v>24500</v>
      </c>
      <c r="E245" s="290" t="n">
        <v>660</v>
      </c>
      <c r="F245" s="290" t="n">
        <v>17450</v>
      </c>
      <c r="G245" s="290" t="n">
        <v>13586</v>
      </c>
      <c r="H245" s="290" t="n">
        <v>24062</v>
      </c>
      <c r="I245" s="290" t="n">
        <v>0</v>
      </c>
      <c r="J245" s="290" t="n">
        <v>24062</v>
      </c>
      <c r="K245" s="290" t="n">
        <v>13586</v>
      </c>
      <c r="L245" s="290" t="n">
        <v>10476</v>
      </c>
      <c r="M245" s="290" t="n">
        <v>24061</v>
      </c>
      <c r="N245" s="270"/>
      <c r="O245" s="270"/>
      <c r="P245" s="271" t="str">
        <f aca="false">IF(F245&lt;G245," EROARE"," ")</f>
        <v> </v>
      </c>
      <c r="Q245" s="271"/>
      <c r="R245" s="271"/>
      <c r="S245" s="270"/>
      <c r="T245" s="270"/>
      <c r="U245" s="274"/>
      <c r="V245" s="20"/>
      <c r="X245" s="2"/>
      <c r="Y245" s="2"/>
      <c r="Z245" s="2"/>
      <c r="AA245" s="2"/>
      <c r="AB245" s="2"/>
      <c r="AC245" s="2"/>
      <c r="AD245" s="2"/>
      <c r="AE245" s="2"/>
      <c r="AF245" s="2"/>
      <c r="AG245" s="2"/>
      <c r="AH245" s="2"/>
    </row>
    <row r="246" s="291" customFormat="true" ht="18" hidden="false" customHeight="false" outlineLevel="0" collapsed="false">
      <c r="A246" s="354" t="s">
        <v>647</v>
      </c>
      <c r="B246" s="289"/>
      <c r="C246" s="290"/>
      <c r="D246" s="290"/>
      <c r="E246" s="290"/>
      <c r="F246" s="290"/>
      <c r="G246" s="290" t="n">
        <v>0</v>
      </c>
      <c r="H246" s="290" t="n">
        <v>0</v>
      </c>
      <c r="I246" s="290" t="n">
        <v>0</v>
      </c>
      <c r="J246" s="290" t="n">
        <v>0</v>
      </c>
      <c r="K246" s="290" t="n">
        <v>0</v>
      </c>
      <c r="L246" s="290" t="n">
        <v>0</v>
      </c>
      <c r="M246" s="290"/>
      <c r="N246" s="270"/>
      <c r="O246" s="270"/>
      <c r="P246" s="271"/>
      <c r="Q246" s="271"/>
      <c r="R246" s="271"/>
      <c r="S246" s="270"/>
      <c r="T246" s="270"/>
      <c r="U246" s="274"/>
      <c r="V246" s="20"/>
      <c r="X246" s="2"/>
      <c r="Y246" s="2"/>
      <c r="Z246" s="2"/>
      <c r="AA246" s="2"/>
      <c r="AB246" s="2"/>
      <c r="AC246" s="2"/>
      <c r="AD246" s="2"/>
      <c r="AE246" s="2"/>
      <c r="AF246" s="2"/>
      <c r="AG246" s="2"/>
      <c r="AH246" s="2"/>
    </row>
    <row r="247" s="291" customFormat="true" ht="18" hidden="false" customHeight="false" outlineLevel="0" collapsed="false">
      <c r="A247" s="308" t="s">
        <v>659</v>
      </c>
      <c r="B247" s="305" t="s">
        <v>660</v>
      </c>
      <c r="C247" s="290" t="n">
        <v>17199120</v>
      </c>
      <c r="D247" s="290" t="n">
        <v>36853750</v>
      </c>
      <c r="E247" s="290" t="n">
        <v>18319120</v>
      </c>
      <c r="F247" s="290" t="n">
        <v>34327230</v>
      </c>
      <c r="G247" s="290" t="n">
        <v>33894293</v>
      </c>
      <c r="H247" s="290" t="n">
        <v>38663528</v>
      </c>
      <c r="I247" s="290" t="n">
        <v>3466862</v>
      </c>
      <c r="J247" s="290" t="n">
        <v>35196666</v>
      </c>
      <c r="K247" s="290" t="n">
        <v>33894293</v>
      </c>
      <c r="L247" s="290" t="n">
        <v>4769235</v>
      </c>
      <c r="M247" s="290" t="n">
        <v>35629535</v>
      </c>
      <c r="N247" s="270"/>
      <c r="O247" s="270" t="str">
        <f aca="false">IF(F247&lt;K247," EROARE"," ")</f>
        <v> </v>
      </c>
      <c r="P247" s="271" t="str">
        <f aca="false">IF(F247&lt;G247," EROARE"," ")</f>
        <v> </v>
      </c>
      <c r="Q247" s="271"/>
      <c r="R247" s="271" t="str">
        <f aca="false">IF(D247&lt;J247," EROARE"," ")</f>
        <v> </v>
      </c>
      <c r="S247" s="270" t="str">
        <f aca="false">IF(G247&lt;K247," EROARE"," ")</f>
        <v> </v>
      </c>
      <c r="T247" s="270" t="str">
        <f aca="false">IF(H247&lt;K247," EROARE"," ")</f>
        <v> </v>
      </c>
      <c r="U247" s="274" t="str">
        <f aca="false">IF(L247&lt;0," EROARE"," ")</f>
        <v> </v>
      </c>
      <c r="V247" s="20"/>
      <c r="X247" s="2"/>
      <c r="Y247" s="2"/>
      <c r="Z247" s="2"/>
      <c r="AA247" s="2"/>
      <c r="AB247" s="2"/>
      <c r="AC247" s="2"/>
      <c r="AD247" s="2"/>
      <c r="AE247" s="2"/>
      <c r="AF247" s="2"/>
      <c r="AG247" s="2"/>
      <c r="AH247" s="2"/>
    </row>
    <row r="248" s="291" customFormat="true" ht="18" hidden="false" customHeight="false" outlineLevel="0" collapsed="false">
      <c r="A248" s="378" t="s">
        <v>600</v>
      </c>
      <c r="B248" s="305"/>
      <c r="C248" s="290" t="n">
        <v>17199000</v>
      </c>
      <c r="D248" s="290" t="n">
        <v>36852920</v>
      </c>
      <c r="E248" s="290" t="n">
        <v>18319000</v>
      </c>
      <c r="F248" s="290" t="n">
        <v>34326400</v>
      </c>
      <c r="G248" s="290" t="n">
        <v>33893531</v>
      </c>
      <c r="H248" s="290" t="n">
        <v>38662698</v>
      </c>
      <c r="I248" s="290" t="n">
        <v>3466862</v>
      </c>
      <c r="J248" s="290" t="n">
        <v>35195836</v>
      </c>
      <c r="K248" s="290" t="n">
        <v>33893531</v>
      </c>
      <c r="L248" s="290" t="n">
        <v>4769167</v>
      </c>
      <c r="M248" s="290" t="n">
        <v>35628705</v>
      </c>
      <c r="N248" s="270"/>
      <c r="O248" s="270" t="str">
        <f aca="false">IF(F248&lt;K248," EROARE"," ")</f>
        <v> </v>
      </c>
      <c r="P248" s="271" t="str">
        <f aca="false">IF(F248&lt;G248," EROARE"," ")</f>
        <v> </v>
      </c>
      <c r="Q248" s="271"/>
      <c r="R248" s="271" t="str">
        <f aca="false">IF(D248&lt;J248," EROARE"," ")</f>
        <v> </v>
      </c>
      <c r="S248" s="270" t="str">
        <f aca="false">IF(G248&lt;K248," EROARE"," ")</f>
        <v> </v>
      </c>
      <c r="T248" s="270" t="str">
        <f aca="false">IF(H248&lt;K248," EROARE"," ")</f>
        <v> </v>
      </c>
      <c r="U248" s="274" t="str">
        <f aca="false">IF(L248&lt;0," EROARE"," ")</f>
        <v> </v>
      </c>
      <c r="V248" s="20"/>
      <c r="X248" s="2"/>
      <c r="Y248" s="2"/>
      <c r="Z248" s="2"/>
      <c r="AA248" s="2"/>
      <c r="AB248" s="2"/>
      <c r="AC248" s="2"/>
      <c r="AD248" s="2"/>
      <c r="AE248" s="2"/>
      <c r="AF248" s="2"/>
      <c r="AG248" s="2"/>
      <c r="AH248" s="2"/>
    </row>
    <row r="249" s="291" customFormat="true" ht="22.35" hidden="false" customHeight="false" outlineLevel="0" collapsed="false">
      <c r="A249" s="312" t="s">
        <v>661</v>
      </c>
      <c r="B249" s="305"/>
      <c r="C249" s="290"/>
      <c r="D249" s="290"/>
      <c r="E249" s="290"/>
      <c r="F249" s="290"/>
      <c r="G249" s="290" t="n">
        <v>0</v>
      </c>
      <c r="H249" s="290" t="n">
        <v>0</v>
      </c>
      <c r="I249" s="290" t="n">
        <v>0</v>
      </c>
      <c r="J249" s="290" t="n">
        <v>0</v>
      </c>
      <c r="K249" s="290" t="n">
        <v>0</v>
      </c>
      <c r="L249" s="290" t="n">
        <v>0</v>
      </c>
      <c r="M249" s="290" t="n">
        <v>0</v>
      </c>
      <c r="N249" s="270"/>
      <c r="O249" s="270" t="str">
        <f aca="false">IF(F249&lt;K249," EROARE"," ")</f>
        <v> </v>
      </c>
      <c r="P249" s="271" t="str">
        <f aca="false">IF(F249&lt;G249," EROARE"," ")</f>
        <v> </v>
      </c>
      <c r="Q249" s="271"/>
      <c r="R249" s="271" t="str">
        <f aca="false">IF(D249&lt;J249," EROARE"," ")</f>
        <v> </v>
      </c>
      <c r="S249" s="270" t="str">
        <f aca="false">IF(G249&lt;K249," EROARE"," ")</f>
        <v> </v>
      </c>
      <c r="T249" s="270" t="str">
        <f aca="false">IF(H249&lt;K249," EROARE"," ")</f>
        <v> </v>
      </c>
      <c r="U249" s="274" t="str">
        <f aca="false">IF(L249&lt;0," EROARE"," ")</f>
        <v> </v>
      </c>
      <c r="V249" s="20"/>
      <c r="X249" s="2"/>
      <c r="Y249" s="2"/>
      <c r="Z249" s="2"/>
      <c r="AA249" s="2"/>
      <c r="AB249" s="2"/>
      <c r="AC249" s="2"/>
      <c r="AD249" s="2"/>
      <c r="AE249" s="2"/>
      <c r="AF249" s="2"/>
      <c r="AG249" s="2"/>
      <c r="AH249" s="2"/>
    </row>
    <row r="250" s="291" customFormat="true" ht="37.3" hidden="false" customHeight="false" outlineLevel="0" collapsed="false">
      <c r="A250" s="379" t="s">
        <v>662</v>
      </c>
      <c r="B250" s="305"/>
      <c r="C250" s="290"/>
      <c r="D250" s="290"/>
      <c r="E250" s="290"/>
      <c r="F250" s="290"/>
      <c r="G250" s="290" t="n">
        <v>0</v>
      </c>
      <c r="H250" s="290" t="n">
        <v>0</v>
      </c>
      <c r="I250" s="290" t="n">
        <v>0</v>
      </c>
      <c r="J250" s="290" t="n">
        <v>0</v>
      </c>
      <c r="K250" s="290" t="n">
        <v>0</v>
      </c>
      <c r="L250" s="290" t="n">
        <v>0</v>
      </c>
      <c r="M250" s="290" t="n">
        <v>0</v>
      </c>
      <c r="N250" s="270"/>
      <c r="O250" s="270" t="str">
        <f aca="false">IF(F250&lt;K250," EROARE"," ")</f>
        <v> </v>
      </c>
      <c r="P250" s="271" t="str">
        <f aca="false">IF(F250&lt;G250," EROARE"," ")</f>
        <v> </v>
      </c>
      <c r="Q250" s="271"/>
      <c r="R250" s="271" t="str">
        <f aca="false">IF(D250&lt;J250," EROARE"," ")</f>
        <v> </v>
      </c>
      <c r="S250" s="270" t="str">
        <f aca="false">IF(G250&lt;K250," EROARE"," ")</f>
        <v> </v>
      </c>
      <c r="T250" s="270" t="str">
        <f aca="false">IF(H250&lt;K250," EROARE"," ")</f>
        <v> </v>
      </c>
      <c r="U250" s="274" t="str">
        <f aca="false">IF(L250&lt;0," EROARE"," ")</f>
        <v> </v>
      </c>
      <c r="V250" s="20"/>
      <c r="X250" s="2"/>
      <c r="Y250" s="2"/>
      <c r="Z250" s="2"/>
      <c r="AA250" s="2"/>
      <c r="AB250" s="2"/>
      <c r="AC250" s="2"/>
      <c r="AD250" s="2"/>
      <c r="AE250" s="2"/>
      <c r="AF250" s="2"/>
      <c r="AG250" s="2"/>
      <c r="AH250" s="2"/>
    </row>
    <row r="251" s="291" customFormat="true" ht="46.25" hidden="false" customHeight="false" outlineLevel="0" collapsed="false">
      <c r="A251" s="354" t="s">
        <v>602</v>
      </c>
      <c r="B251" s="305"/>
      <c r="C251" s="290" t="n">
        <v>120</v>
      </c>
      <c r="D251" s="290" t="n">
        <v>830</v>
      </c>
      <c r="E251" s="290" t="n">
        <v>120</v>
      </c>
      <c r="F251" s="290" t="n">
        <v>830</v>
      </c>
      <c r="G251" s="290" t="n">
        <v>762</v>
      </c>
      <c r="H251" s="290" t="n">
        <v>830</v>
      </c>
      <c r="I251" s="290" t="n">
        <v>0</v>
      </c>
      <c r="J251" s="290" t="n">
        <v>830</v>
      </c>
      <c r="K251" s="290" t="n">
        <v>762</v>
      </c>
      <c r="L251" s="290" t="n">
        <v>68</v>
      </c>
      <c r="M251" s="290" t="n">
        <v>830</v>
      </c>
      <c r="N251" s="270"/>
      <c r="O251" s="270" t="str">
        <f aca="false">IF(F251&lt;K251," EROARE"," ")</f>
        <v> </v>
      </c>
      <c r="P251" s="271" t="str">
        <f aca="false">IF(F251&lt;G251," EROARE"," ")</f>
        <v> </v>
      </c>
      <c r="Q251" s="271"/>
      <c r="R251" s="271" t="str">
        <f aca="false">IF(D251&lt;J251," EROARE"," ")</f>
        <v> </v>
      </c>
      <c r="S251" s="270" t="str">
        <f aca="false">IF(G251&lt;K251," EROARE"," ")</f>
        <v> </v>
      </c>
      <c r="T251" s="270" t="str">
        <f aca="false">IF(H251&lt;K251," EROARE"," ")</f>
        <v> </v>
      </c>
      <c r="U251" s="274" t="str">
        <f aca="false">IF(L251&lt;0," EROARE"," ")</f>
        <v> </v>
      </c>
      <c r="V251" s="20"/>
      <c r="X251" s="2"/>
      <c r="Y251" s="2"/>
      <c r="Z251" s="2"/>
      <c r="AA251" s="2"/>
      <c r="AB251" s="2"/>
      <c r="AC251" s="2"/>
      <c r="AD251" s="2"/>
      <c r="AE251" s="2"/>
      <c r="AF251" s="2"/>
      <c r="AG251" s="2"/>
      <c r="AH251" s="2"/>
    </row>
    <row r="252" s="291" customFormat="true" ht="18" hidden="false" customHeight="false" outlineLevel="0" collapsed="false">
      <c r="A252" s="354" t="s">
        <v>647</v>
      </c>
      <c r="B252" s="305"/>
      <c r="C252" s="290"/>
      <c r="D252" s="290"/>
      <c r="E252" s="290"/>
      <c r="F252" s="290"/>
      <c r="G252" s="290" t="n">
        <v>0</v>
      </c>
      <c r="H252" s="290" t="n">
        <v>0</v>
      </c>
      <c r="I252" s="290" t="n">
        <v>0</v>
      </c>
      <c r="J252" s="290" t="n">
        <v>0</v>
      </c>
      <c r="K252" s="290" t="n">
        <v>0</v>
      </c>
      <c r="L252" s="290" t="n">
        <v>0</v>
      </c>
      <c r="M252" s="290"/>
      <c r="N252" s="270"/>
      <c r="O252" s="270"/>
      <c r="P252" s="271"/>
      <c r="Q252" s="271"/>
      <c r="R252" s="271"/>
      <c r="S252" s="270"/>
      <c r="T252" s="270"/>
      <c r="U252" s="274"/>
      <c r="V252" s="20"/>
      <c r="X252" s="2"/>
      <c r="Y252" s="2"/>
      <c r="Z252" s="2"/>
      <c r="AA252" s="2"/>
      <c r="AB252" s="2"/>
      <c r="AC252" s="2"/>
      <c r="AD252" s="2"/>
      <c r="AE252" s="2"/>
      <c r="AF252" s="2"/>
      <c r="AG252" s="2"/>
      <c r="AH252" s="2"/>
    </row>
    <row r="253" s="291" customFormat="true" ht="23.85" hidden="false" customHeight="false" outlineLevel="0" collapsed="false">
      <c r="A253" s="354" t="s">
        <v>663</v>
      </c>
      <c r="B253" s="305"/>
      <c r="C253" s="290"/>
      <c r="D253" s="290"/>
      <c r="E253" s="290"/>
      <c r="F253" s="290"/>
      <c r="G253" s="290" t="n">
        <v>0</v>
      </c>
      <c r="H253" s="290" t="n">
        <v>0</v>
      </c>
      <c r="I253" s="290" t="n">
        <v>0</v>
      </c>
      <c r="J253" s="290" t="n">
        <v>0</v>
      </c>
      <c r="K253" s="290" t="n">
        <v>0</v>
      </c>
      <c r="L253" s="290" t="n">
        <v>0</v>
      </c>
      <c r="M253" s="290"/>
      <c r="N253" s="270"/>
      <c r="O253" s="270"/>
      <c r="P253" s="271" t="str">
        <f aca="false">IF(F253&lt;G253," EROARE"," ")</f>
        <v> </v>
      </c>
      <c r="Q253" s="271"/>
      <c r="R253" s="271"/>
      <c r="S253" s="270"/>
      <c r="T253" s="270"/>
      <c r="U253" s="274"/>
      <c r="V253" s="20"/>
      <c r="X253" s="2"/>
      <c r="Y253" s="2"/>
      <c r="Z253" s="2"/>
      <c r="AA253" s="2"/>
      <c r="AB253" s="2"/>
      <c r="AC253" s="2"/>
      <c r="AD253" s="2"/>
      <c r="AE253" s="2"/>
      <c r="AF253" s="2"/>
      <c r="AG253" s="2"/>
      <c r="AH253" s="2"/>
    </row>
    <row r="254" s="291" customFormat="true" ht="18" hidden="false" customHeight="false" outlineLevel="0" collapsed="false">
      <c r="A254" s="308" t="s">
        <v>664</v>
      </c>
      <c r="B254" s="305" t="s">
        <v>665</v>
      </c>
      <c r="C254" s="290" t="n">
        <v>1822820</v>
      </c>
      <c r="D254" s="290" t="n">
        <v>5123420</v>
      </c>
      <c r="E254" s="290" t="n">
        <v>1832820</v>
      </c>
      <c r="F254" s="290" t="n">
        <v>4597380</v>
      </c>
      <c r="G254" s="290" t="n">
        <v>4593672</v>
      </c>
      <c r="H254" s="290" t="n">
        <v>5428168</v>
      </c>
      <c r="I254" s="290" t="n">
        <v>313186</v>
      </c>
      <c r="J254" s="290" t="n">
        <v>5114982</v>
      </c>
      <c r="K254" s="290" t="n">
        <v>4593672</v>
      </c>
      <c r="L254" s="290" t="n">
        <v>834496</v>
      </c>
      <c r="M254" s="290" t="n">
        <v>5118689</v>
      </c>
      <c r="N254" s="270"/>
      <c r="O254" s="270" t="str">
        <f aca="false">IF(F254&lt;K254," EROARE"," ")</f>
        <v> </v>
      </c>
      <c r="P254" s="271" t="str">
        <f aca="false">IF(F254&lt;G254," EROARE"," ")</f>
        <v> </v>
      </c>
      <c r="Q254" s="271"/>
      <c r="R254" s="271" t="str">
        <f aca="false">IF(D254&lt;J254," EROARE"," ")</f>
        <v> </v>
      </c>
      <c r="S254" s="270" t="str">
        <f aca="false">IF(G254&lt;K254," EROARE"," ")</f>
        <v> </v>
      </c>
      <c r="T254" s="270" t="str">
        <f aca="false">IF(H254&lt;K254," EROARE"," ")</f>
        <v> </v>
      </c>
      <c r="U254" s="274" t="str">
        <f aca="false">IF(L254&lt;0," EROARE"," ")</f>
        <v> </v>
      </c>
      <c r="V254" s="20"/>
      <c r="X254" s="2"/>
      <c r="Y254" s="2"/>
      <c r="Z254" s="2"/>
      <c r="AA254" s="2"/>
      <c r="AB254" s="2"/>
      <c r="AC254" s="2"/>
      <c r="AD254" s="2"/>
      <c r="AE254" s="2"/>
      <c r="AF254" s="2"/>
      <c r="AG254" s="2"/>
      <c r="AH254" s="2"/>
    </row>
    <row r="255" s="291" customFormat="true" ht="18" hidden="false" customHeight="false" outlineLevel="0" collapsed="false">
      <c r="A255" s="354" t="s">
        <v>600</v>
      </c>
      <c r="B255" s="289"/>
      <c r="C255" s="290" t="n">
        <v>1822000</v>
      </c>
      <c r="D255" s="290" t="n">
        <v>5122600</v>
      </c>
      <c r="E255" s="290" t="n">
        <v>1832000</v>
      </c>
      <c r="F255" s="290" t="n">
        <v>4596560</v>
      </c>
      <c r="G255" s="290" t="n">
        <v>4592853</v>
      </c>
      <c r="H255" s="290" t="n">
        <v>5427349</v>
      </c>
      <c r="I255" s="290" t="n">
        <v>313186</v>
      </c>
      <c r="J255" s="290" t="n">
        <v>5114163</v>
      </c>
      <c r="K255" s="290" t="n">
        <v>4592853</v>
      </c>
      <c r="L255" s="290" t="n">
        <v>834496</v>
      </c>
      <c r="M255" s="290" t="n">
        <v>5117870</v>
      </c>
      <c r="N255" s="270"/>
      <c r="O255" s="270" t="str">
        <f aca="false">IF(F255&lt;K255," EROARE"," ")</f>
        <v> </v>
      </c>
      <c r="P255" s="271" t="str">
        <f aca="false">IF(F255&lt;G255," EROARE"," ")</f>
        <v> </v>
      </c>
      <c r="Q255" s="271"/>
      <c r="R255" s="271" t="str">
        <f aca="false">IF(D255&lt;J255," EROARE"," ")</f>
        <v> </v>
      </c>
      <c r="S255" s="270" t="str">
        <f aca="false">IF(G255&lt;K255," EROARE"," ")</f>
        <v> </v>
      </c>
      <c r="T255" s="270" t="str">
        <f aca="false">IF(H255&lt;K255," EROARE"," ")</f>
        <v> </v>
      </c>
      <c r="U255" s="274" t="str">
        <f aca="false">IF(L255&lt;0," EROARE"," ")</f>
        <v> </v>
      </c>
      <c r="V255" s="20"/>
      <c r="X255" s="2"/>
      <c r="Y255" s="2"/>
      <c r="Z255" s="2"/>
      <c r="AA255" s="2"/>
      <c r="AB255" s="2"/>
      <c r="AC255" s="2"/>
      <c r="AD255" s="2"/>
      <c r="AE255" s="2"/>
      <c r="AF255" s="2"/>
      <c r="AG255" s="2"/>
      <c r="AH255" s="2"/>
    </row>
    <row r="256" s="291" customFormat="true" ht="18" hidden="false" customHeight="false" outlineLevel="0" collapsed="false">
      <c r="A256" s="355" t="s">
        <v>604</v>
      </c>
      <c r="B256" s="300"/>
      <c r="C256" s="290"/>
      <c r="D256" s="290"/>
      <c r="E256" s="290"/>
      <c r="F256" s="290"/>
      <c r="G256" s="290" t="n">
        <v>0</v>
      </c>
      <c r="H256" s="290" t="n">
        <v>0</v>
      </c>
      <c r="I256" s="290" t="n">
        <v>0</v>
      </c>
      <c r="J256" s="290" t="n">
        <v>0</v>
      </c>
      <c r="K256" s="290" t="n">
        <v>0</v>
      </c>
      <c r="L256" s="290" t="n">
        <v>0</v>
      </c>
      <c r="M256" s="290"/>
      <c r="N256" s="270"/>
      <c r="O256" s="270" t="str">
        <f aca="false">IF(F256&lt;K256," EROARE"," ")</f>
        <v> </v>
      </c>
      <c r="P256" s="271" t="str">
        <f aca="false">IF(F256&lt;G256," EROARE"," ")</f>
        <v> </v>
      </c>
      <c r="Q256" s="271"/>
      <c r="R256" s="271" t="str">
        <f aca="false">IF(D256&lt;J256," EROARE"," ")</f>
        <v> </v>
      </c>
      <c r="S256" s="270" t="str">
        <f aca="false">IF(G256&lt;K256," EROARE"," ")</f>
        <v> </v>
      </c>
      <c r="T256" s="270" t="str">
        <f aca="false">IF(H256&lt;K256," EROARE"," ")</f>
        <v> </v>
      </c>
      <c r="U256" s="274" t="str">
        <f aca="false">IF(L256&lt;0," EROARE"," ")</f>
        <v> </v>
      </c>
      <c r="V256" s="20"/>
      <c r="X256" s="2"/>
      <c r="Y256" s="2"/>
      <c r="Z256" s="2"/>
      <c r="AA256" s="2"/>
      <c r="AB256" s="2"/>
      <c r="AC256" s="2"/>
      <c r="AD256" s="2"/>
      <c r="AE256" s="2"/>
      <c r="AF256" s="2"/>
      <c r="AG256" s="2"/>
      <c r="AH256" s="2"/>
    </row>
    <row r="257" s="291" customFormat="true" ht="46.25" hidden="false" customHeight="false" outlineLevel="0" collapsed="false">
      <c r="A257" s="366" t="s">
        <v>602</v>
      </c>
      <c r="B257" s="302"/>
      <c r="C257" s="290" t="n">
        <v>820</v>
      </c>
      <c r="D257" s="290" t="n">
        <v>820</v>
      </c>
      <c r="E257" s="290" t="n">
        <v>820</v>
      </c>
      <c r="F257" s="290" t="n">
        <v>820</v>
      </c>
      <c r="G257" s="290" t="n">
        <v>819</v>
      </c>
      <c r="H257" s="290" t="n">
        <v>819</v>
      </c>
      <c r="I257" s="290" t="n">
        <v>0</v>
      </c>
      <c r="J257" s="290" t="n">
        <v>819</v>
      </c>
      <c r="K257" s="290" t="n">
        <v>819</v>
      </c>
      <c r="L257" s="290" t="n">
        <v>0</v>
      </c>
      <c r="M257" s="290" t="n">
        <v>819</v>
      </c>
      <c r="N257" s="270"/>
      <c r="O257" s="270" t="str">
        <f aca="false">IF(F257&lt;K257," EROARE"," ")</f>
        <v> </v>
      </c>
      <c r="P257" s="271" t="str">
        <f aca="false">IF(F257&lt;G257," EROARE"," ")</f>
        <v> </v>
      </c>
      <c r="Q257" s="271"/>
      <c r="R257" s="271" t="str">
        <f aca="false">IF(D257&lt;J257," EROARE"," ")</f>
        <v> </v>
      </c>
      <c r="S257" s="270" t="str">
        <f aca="false">IF(G257&lt;K257," EROARE"," ")</f>
        <v> </v>
      </c>
      <c r="T257" s="270" t="str">
        <f aca="false">IF(H257&lt;K257," EROARE"," ")</f>
        <v> </v>
      </c>
      <c r="U257" s="274" t="str">
        <f aca="false">IF(L257&lt;0," EROARE"," ")</f>
        <v> </v>
      </c>
      <c r="V257" s="20"/>
      <c r="X257" s="2"/>
      <c r="Y257" s="2"/>
      <c r="Z257" s="2"/>
      <c r="AA257" s="2"/>
      <c r="AB257" s="2"/>
      <c r="AC257" s="2"/>
      <c r="AD257" s="2"/>
      <c r="AE257" s="2"/>
      <c r="AF257" s="2"/>
      <c r="AG257" s="2"/>
      <c r="AH257" s="2"/>
    </row>
    <row r="258" s="291" customFormat="true" ht="18" hidden="false" customHeight="false" outlineLevel="0" collapsed="false">
      <c r="A258" s="366" t="s">
        <v>647</v>
      </c>
      <c r="B258" s="302"/>
      <c r="C258" s="290"/>
      <c r="D258" s="290"/>
      <c r="E258" s="290"/>
      <c r="F258" s="290"/>
      <c r="G258" s="290" t="n">
        <v>0</v>
      </c>
      <c r="H258" s="290" t="n">
        <v>0</v>
      </c>
      <c r="I258" s="290" t="n">
        <v>0</v>
      </c>
      <c r="J258" s="290" t="n">
        <v>0</v>
      </c>
      <c r="K258" s="290" t="n">
        <v>0</v>
      </c>
      <c r="L258" s="290" t="n">
        <v>0</v>
      </c>
      <c r="M258" s="290"/>
      <c r="N258" s="270"/>
      <c r="O258" s="270"/>
      <c r="P258" s="271"/>
      <c r="Q258" s="271"/>
      <c r="R258" s="271"/>
      <c r="S258" s="270"/>
      <c r="T258" s="270"/>
      <c r="U258" s="274"/>
      <c r="V258" s="20"/>
      <c r="X258" s="2"/>
      <c r="Y258" s="2"/>
      <c r="Z258" s="2"/>
      <c r="AA258" s="2"/>
      <c r="AB258" s="2"/>
      <c r="AC258" s="2"/>
      <c r="AD258" s="2"/>
      <c r="AE258" s="2"/>
      <c r="AF258" s="2"/>
      <c r="AG258" s="2"/>
      <c r="AH258" s="2"/>
    </row>
    <row r="259" s="291" customFormat="true" ht="18" hidden="false" customHeight="false" outlineLevel="0" collapsed="false">
      <c r="A259" s="308" t="s">
        <v>666</v>
      </c>
      <c r="B259" s="305" t="s">
        <v>667</v>
      </c>
      <c r="C259" s="290" t="n">
        <v>9898220</v>
      </c>
      <c r="D259" s="290" t="n">
        <v>24418230</v>
      </c>
      <c r="E259" s="290" t="n">
        <v>10990330</v>
      </c>
      <c r="F259" s="290" t="n">
        <v>23100900</v>
      </c>
      <c r="G259" s="290" t="n">
        <v>23098959</v>
      </c>
      <c r="H259" s="290" t="n">
        <v>26950030</v>
      </c>
      <c r="I259" s="290" t="n">
        <v>2537378</v>
      </c>
      <c r="J259" s="290" t="n">
        <v>24412652</v>
      </c>
      <c r="K259" s="290" t="n">
        <v>23098959</v>
      </c>
      <c r="L259" s="290" t="n">
        <v>3851071</v>
      </c>
      <c r="M259" s="290" t="n">
        <v>24414593</v>
      </c>
      <c r="N259" s="270"/>
      <c r="O259" s="270" t="str">
        <f aca="false">IF(F259&lt;K259," EROARE"," ")</f>
        <v> </v>
      </c>
      <c r="P259" s="271" t="str">
        <f aca="false">IF(F259&lt;G259," EROARE"," ")</f>
        <v> </v>
      </c>
      <c r="Q259" s="271"/>
      <c r="R259" s="271" t="str">
        <f aca="false">IF(D259&lt;J259," EROARE"," ")</f>
        <v> </v>
      </c>
      <c r="S259" s="270" t="str">
        <f aca="false">IF(G259&lt;K259," EROARE"," ")</f>
        <v> </v>
      </c>
      <c r="T259" s="270" t="str">
        <f aca="false">IF(H259&lt;K259," EROARE"," ")</f>
        <v> </v>
      </c>
      <c r="U259" s="274" t="str">
        <f aca="false">IF(L259&lt;0," EROARE"," ")</f>
        <v> </v>
      </c>
      <c r="V259" s="20"/>
      <c r="X259" s="2"/>
      <c r="Y259" s="2"/>
      <c r="Z259" s="2"/>
      <c r="AA259" s="2"/>
      <c r="AB259" s="2"/>
      <c r="AC259" s="2"/>
      <c r="AD259" s="2"/>
      <c r="AE259" s="2"/>
      <c r="AF259" s="2"/>
      <c r="AG259" s="2"/>
      <c r="AH259" s="2"/>
    </row>
    <row r="260" s="291" customFormat="true" ht="18" hidden="false" customHeight="false" outlineLevel="0" collapsed="false">
      <c r="A260" s="354" t="s">
        <v>600</v>
      </c>
      <c r="B260" s="289"/>
      <c r="C260" s="290" t="n">
        <v>9853570</v>
      </c>
      <c r="D260" s="290" t="n">
        <v>24374580</v>
      </c>
      <c r="E260" s="290" t="n">
        <v>10930570</v>
      </c>
      <c r="F260" s="290" t="n">
        <v>23058380</v>
      </c>
      <c r="G260" s="290" t="n">
        <v>23056439</v>
      </c>
      <c r="H260" s="290" t="n">
        <v>26903822</v>
      </c>
      <c r="I260" s="290" t="n">
        <v>2531184</v>
      </c>
      <c r="J260" s="290" t="n">
        <v>24372638</v>
      </c>
      <c r="K260" s="290" t="n">
        <v>23056439</v>
      </c>
      <c r="L260" s="290" t="n">
        <v>3847383</v>
      </c>
      <c r="M260" s="290" t="n">
        <v>24374579</v>
      </c>
      <c r="N260" s="270"/>
      <c r="O260" s="270" t="str">
        <f aca="false">IF(F260&lt;K260," EROARE"," ")</f>
        <v> </v>
      </c>
      <c r="P260" s="271" t="str">
        <f aca="false">IF(F260&lt;G260," EROARE"," ")</f>
        <v> </v>
      </c>
      <c r="Q260" s="271"/>
      <c r="R260" s="271" t="str">
        <f aca="false">IF(D260&lt;J260," EROARE"," ")</f>
        <v> </v>
      </c>
      <c r="S260" s="270" t="str">
        <f aca="false">IF(G260&lt;K260," EROARE"," ")</f>
        <v> </v>
      </c>
      <c r="T260" s="270" t="str">
        <f aca="false">IF(H260&lt;K260," EROARE"," ")</f>
        <v> </v>
      </c>
      <c r="U260" s="274" t="str">
        <f aca="false">IF(L260&lt;0," EROARE"," ")</f>
        <v> </v>
      </c>
      <c r="V260" s="20"/>
      <c r="X260" s="2"/>
      <c r="Y260" s="2"/>
      <c r="Z260" s="2"/>
      <c r="AA260" s="2"/>
      <c r="AB260" s="2"/>
      <c r="AC260" s="2"/>
      <c r="AD260" s="2"/>
      <c r="AE260" s="2"/>
      <c r="AF260" s="2"/>
      <c r="AG260" s="2"/>
      <c r="AH260" s="2"/>
    </row>
    <row r="261" s="291" customFormat="true" ht="46.25" hidden="false" customHeight="false" outlineLevel="0" collapsed="false">
      <c r="A261" s="354" t="s">
        <v>602</v>
      </c>
      <c r="B261" s="289"/>
      <c r="C261" s="290"/>
      <c r="D261" s="290"/>
      <c r="E261" s="290"/>
      <c r="F261" s="290"/>
      <c r="G261" s="290" t="n">
        <v>0</v>
      </c>
      <c r="H261" s="290" t="n">
        <v>0</v>
      </c>
      <c r="I261" s="290" t="n">
        <v>0</v>
      </c>
      <c r="J261" s="290" t="n">
        <v>0</v>
      </c>
      <c r="K261" s="290" t="n">
        <v>0</v>
      </c>
      <c r="L261" s="290" t="n">
        <v>0</v>
      </c>
      <c r="M261" s="290"/>
      <c r="N261" s="270"/>
      <c r="O261" s="270"/>
      <c r="P261" s="271" t="str">
        <f aca="false">IF(F261&lt;G261," EROARE"," ")</f>
        <v> </v>
      </c>
      <c r="Q261" s="271"/>
      <c r="R261" s="271"/>
      <c r="S261" s="270"/>
      <c r="T261" s="270"/>
      <c r="U261" s="274"/>
      <c r="V261" s="20"/>
      <c r="X261" s="2"/>
      <c r="Y261" s="2"/>
      <c r="Z261" s="2"/>
      <c r="AA261" s="2"/>
      <c r="AB261" s="2"/>
      <c r="AC261" s="2"/>
      <c r="AD261" s="2"/>
      <c r="AE261" s="2"/>
      <c r="AF261" s="2"/>
      <c r="AG261" s="2"/>
      <c r="AH261" s="2"/>
    </row>
    <row r="262" s="291" customFormat="true" ht="18" hidden="false" customHeight="false" outlineLevel="0" collapsed="false">
      <c r="A262" s="354" t="s">
        <v>647</v>
      </c>
      <c r="B262" s="289"/>
      <c r="C262" s="290"/>
      <c r="D262" s="290"/>
      <c r="E262" s="290"/>
      <c r="F262" s="290"/>
      <c r="G262" s="290" t="n">
        <v>0</v>
      </c>
      <c r="H262" s="290" t="n">
        <v>0</v>
      </c>
      <c r="I262" s="290" t="n">
        <v>0</v>
      </c>
      <c r="J262" s="290" t="n">
        <v>0</v>
      </c>
      <c r="K262" s="290" t="n">
        <v>0</v>
      </c>
      <c r="L262" s="290" t="n">
        <v>0</v>
      </c>
      <c r="M262" s="290"/>
      <c r="N262" s="270"/>
      <c r="O262" s="270"/>
      <c r="P262" s="271"/>
      <c r="Q262" s="271"/>
      <c r="R262" s="271"/>
      <c r="S262" s="270"/>
      <c r="T262" s="270"/>
      <c r="U262" s="274"/>
      <c r="V262" s="20"/>
      <c r="X262" s="2"/>
      <c r="Y262" s="2"/>
      <c r="Z262" s="2"/>
      <c r="AA262" s="2"/>
      <c r="AB262" s="2"/>
      <c r="AC262" s="2"/>
      <c r="AD262" s="2"/>
      <c r="AE262" s="2"/>
      <c r="AF262" s="2"/>
      <c r="AG262" s="2"/>
      <c r="AH262" s="2"/>
    </row>
    <row r="263" s="362" customFormat="true" ht="18" hidden="false" customHeight="false" outlineLevel="0" collapsed="false">
      <c r="A263" s="380" t="s">
        <v>668</v>
      </c>
      <c r="B263" s="359"/>
      <c r="C263" s="360" t="n">
        <v>44650</v>
      </c>
      <c r="D263" s="360" t="n">
        <v>43650</v>
      </c>
      <c r="E263" s="360" t="n">
        <v>59760</v>
      </c>
      <c r="F263" s="360" t="n">
        <v>42520</v>
      </c>
      <c r="G263" s="360" t="n">
        <v>42520</v>
      </c>
      <c r="H263" s="360" t="n">
        <v>46208</v>
      </c>
      <c r="I263" s="360" t="n">
        <v>6194</v>
      </c>
      <c r="J263" s="360" t="n">
        <v>40014</v>
      </c>
      <c r="K263" s="360" t="n">
        <v>42520</v>
      </c>
      <c r="L263" s="360" t="n">
        <v>3688</v>
      </c>
      <c r="M263" s="360" t="n">
        <v>40014</v>
      </c>
      <c r="N263" s="270"/>
      <c r="O263" s="270" t="str">
        <f aca="false">IF(F263&lt;K263," EROARE"," ")</f>
        <v> </v>
      </c>
      <c r="P263" s="271" t="str">
        <f aca="false">IF(F263&lt;G263," EROARE"," ")</f>
        <v> </v>
      </c>
      <c r="Q263" s="271"/>
      <c r="R263" s="271" t="str">
        <f aca="false">IF(D263&lt;J263," EROARE"," ")</f>
        <v> </v>
      </c>
      <c r="S263" s="270" t="str">
        <f aca="false">IF(G263&lt;K263," EROARE"," ")</f>
        <v> </v>
      </c>
      <c r="T263" s="270" t="str">
        <f aca="false">IF(H263&lt;K263," EROARE"," ")</f>
        <v> </v>
      </c>
      <c r="U263" s="274" t="str">
        <f aca="false">IF(L263&lt;0," EROARE"," ")</f>
        <v> </v>
      </c>
      <c r="V263" s="361"/>
      <c r="X263" s="2"/>
      <c r="Y263" s="2"/>
      <c r="Z263" s="2"/>
      <c r="AA263" s="2"/>
      <c r="AB263" s="2"/>
      <c r="AC263" s="2"/>
      <c r="AD263" s="2"/>
      <c r="AE263" s="2"/>
      <c r="AF263" s="2"/>
      <c r="AG263" s="2"/>
      <c r="AH263" s="2"/>
    </row>
    <row r="264" s="291" customFormat="true" ht="18" hidden="false" customHeight="false" outlineLevel="0" collapsed="false">
      <c r="A264" s="371" t="s">
        <v>669</v>
      </c>
      <c r="B264" s="289"/>
      <c r="C264" s="290"/>
      <c r="D264" s="290"/>
      <c r="E264" s="290"/>
      <c r="F264" s="290"/>
      <c r="G264" s="290" t="n">
        <v>0</v>
      </c>
      <c r="H264" s="290" t="n">
        <v>0</v>
      </c>
      <c r="I264" s="290" t="n">
        <v>0</v>
      </c>
      <c r="J264" s="290" t="n">
        <v>0</v>
      </c>
      <c r="K264" s="290" t="n">
        <v>0</v>
      </c>
      <c r="L264" s="290" t="n">
        <v>0</v>
      </c>
      <c r="M264" s="290"/>
      <c r="N264" s="270"/>
      <c r="O264" s="270" t="str">
        <f aca="false">IF(F264&lt;K264," EROARE"," ")</f>
        <v> </v>
      </c>
      <c r="P264" s="271" t="str">
        <f aca="false">IF(F264&lt;G264," EROARE"," ")</f>
        <v> </v>
      </c>
      <c r="Q264" s="271"/>
      <c r="R264" s="271" t="str">
        <f aca="false">IF(D264&lt;J264," EROARE"," ")</f>
        <v> </v>
      </c>
      <c r="S264" s="270" t="str">
        <f aca="false">IF(G264&lt;K264," EROARE"," ")</f>
        <v> </v>
      </c>
      <c r="T264" s="270" t="str">
        <f aca="false">IF(H264&lt;K264," EROARE"," ")</f>
        <v> </v>
      </c>
      <c r="U264" s="274" t="str">
        <f aca="false">IF(L264&lt;0," EROARE"," ")</f>
        <v> </v>
      </c>
      <c r="V264" s="20"/>
      <c r="X264" s="2"/>
      <c r="Y264" s="2"/>
      <c r="Z264" s="2"/>
      <c r="AA264" s="2"/>
      <c r="AB264" s="2"/>
      <c r="AC264" s="2"/>
      <c r="AD264" s="2"/>
      <c r="AE264" s="2"/>
      <c r="AF264" s="2"/>
      <c r="AG264" s="2"/>
      <c r="AH264" s="2"/>
    </row>
    <row r="265" s="291" customFormat="true" ht="18" hidden="false" customHeight="false" outlineLevel="0" collapsed="false">
      <c r="A265" s="371" t="s">
        <v>670</v>
      </c>
      <c r="B265" s="289"/>
      <c r="C265" s="290" t="n">
        <v>0</v>
      </c>
      <c r="D265" s="290" t="n">
        <v>0</v>
      </c>
      <c r="E265" s="290" t="n">
        <v>0</v>
      </c>
      <c r="F265" s="290" t="n">
        <v>0</v>
      </c>
      <c r="G265" s="290" t="n">
        <v>0</v>
      </c>
      <c r="H265" s="290" t="n">
        <v>0</v>
      </c>
      <c r="I265" s="290" t="n">
        <v>0</v>
      </c>
      <c r="J265" s="290" t="n">
        <v>0</v>
      </c>
      <c r="K265" s="290" t="n">
        <v>0</v>
      </c>
      <c r="L265" s="290" t="n">
        <v>0</v>
      </c>
      <c r="M265" s="290" t="n">
        <v>0</v>
      </c>
      <c r="N265" s="270"/>
      <c r="O265" s="270" t="str">
        <f aca="false">IF(F265&lt;K265," EROARE"," ")</f>
        <v> </v>
      </c>
      <c r="P265" s="271" t="str">
        <f aca="false">IF(F265&lt;G265," EROARE"," ")</f>
        <v> </v>
      </c>
      <c r="Q265" s="271"/>
      <c r="R265" s="271" t="str">
        <f aca="false">IF(D265&lt;J265," EROARE"," ")</f>
        <v> </v>
      </c>
      <c r="S265" s="270" t="str">
        <f aca="false">IF(G265&lt;K265," EROARE"," ")</f>
        <v> </v>
      </c>
      <c r="T265" s="270" t="str">
        <f aca="false">IF(H265&lt;K265," EROARE"," ")</f>
        <v> </v>
      </c>
      <c r="U265" s="274" t="str">
        <f aca="false">IF(L265&lt;0," EROARE"," ")</f>
        <v> </v>
      </c>
      <c r="V265" s="20"/>
      <c r="X265" s="2"/>
      <c r="Y265" s="2"/>
      <c r="Z265" s="2"/>
      <c r="AA265" s="2"/>
      <c r="AB265" s="2"/>
      <c r="AC265" s="2"/>
      <c r="AD265" s="2"/>
      <c r="AE265" s="2"/>
      <c r="AF265" s="2"/>
      <c r="AG265" s="2"/>
      <c r="AH265" s="2"/>
    </row>
    <row r="266" s="291" customFormat="true" ht="18" hidden="false" customHeight="false" outlineLevel="0" collapsed="false">
      <c r="A266" s="354" t="s">
        <v>609</v>
      </c>
      <c r="B266" s="289"/>
      <c r="C266" s="290"/>
      <c r="D266" s="290"/>
      <c r="E266" s="290"/>
      <c r="F266" s="290"/>
      <c r="G266" s="290" t="n">
        <v>0</v>
      </c>
      <c r="H266" s="290" t="n">
        <v>0</v>
      </c>
      <c r="I266" s="290" t="n">
        <v>0</v>
      </c>
      <c r="J266" s="290" t="n">
        <v>0</v>
      </c>
      <c r="K266" s="290" t="n">
        <v>0</v>
      </c>
      <c r="L266" s="290" t="n">
        <v>0</v>
      </c>
      <c r="M266" s="290"/>
      <c r="N266" s="270"/>
      <c r="O266" s="270" t="str">
        <f aca="false">IF(F266&lt;K266," EROARE"," ")</f>
        <v> </v>
      </c>
      <c r="P266" s="271" t="str">
        <f aca="false">IF(F266&lt;G266," EROARE"," ")</f>
        <v> </v>
      </c>
      <c r="Q266" s="271"/>
      <c r="R266" s="271" t="str">
        <f aca="false">IF(D266&lt;J266," EROARE"," ")</f>
        <v> </v>
      </c>
      <c r="S266" s="270" t="str">
        <f aca="false">IF(G266&lt;K266," EROARE"," ")</f>
        <v> </v>
      </c>
      <c r="T266" s="270" t="str">
        <f aca="false">IF(H266&lt;K266," EROARE"," ")</f>
        <v> </v>
      </c>
      <c r="U266" s="274" t="str">
        <f aca="false">IF(L266&lt;0," EROARE"," ")</f>
        <v> </v>
      </c>
      <c r="V266" s="20"/>
      <c r="X266" s="2"/>
      <c r="Y266" s="2"/>
      <c r="Z266" s="2"/>
      <c r="AA266" s="2"/>
      <c r="AB266" s="2"/>
      <c r="AC266" s="2"/>
      <c r="AD266" s="2"/>
      <c r="AE266" s="2"/>
      <c r="AF266" s="2"/>
      <c r="AG266" s="2"/>
      <c r="AH266" s="2"/>
    </row>
    <row r="267" s="291" customFormat="true" ht="46.25" hidden="false" customHeight="false" outlineLevel="0" collapsed="false">
      <c r="A267" s="354" t="s">
        <v>602</v>
      </c>
      <c r="B267" s="289"/>
      <c r="C267" s="290"/>
      <c r="D267" s="290"/>
      <c r="E267" s="290"/>
      <c r="F267" s="290"/>
      <c r="G267" s="290" t="n">
        <v>0</v>
      </c>
      <c r="H267" s="290" t="n">
        <v>0</v>
      </c>
      <c r="I267" s="290" t="n">
        <v>0</v>
      </c>
      <c r="J267" s="290" t="n">
        <v>0</v>
      </c>
      <c r="K267" s="290" t="n">
        <v>0</v>
      </c>
      <c r="L267" s="290" t="n">
        <v>0</v>
      </c>
      <c r="M267" s="290"/>
      <c r="N267" s="270"/>
      <c r="O267" s="270" t="str">
        <f aca="false">IF(F267&lt;K267," EROARE"," ")</f>
        <v> </v>
      </c>
      <c r="P267" s="271" t="str">
        <f aca="false">IF(F267&lt;G267," EROARE"," ")</f>
        <v> </v>
      </c>
      <c r="Q267" s="271"/>
      <c r="R267" s="271" t="str">
        <f aca="false">IF(D267&lt;J267," EROARE"," ")</f>
        <v> </v>
      </c>
      <c r="S267" s="270" t="str">
        <f aca="false">IF(G267&lt;K267," EROARE"," ")</f>
        <v> </v>
      </c>
      <c r="T267" s="270" t="str">
        <f aca="false">IF(H267&lt;K267," EROARE"," ")</f>
        <v> </v>
      </c>
      <c r="U267" s="274" t="str">
        <f aca="false">IF(L267&lt;0," EROARE"," ")</f>
        <v> </v>
      </c>
      <c r="V267" s="20"/>
      <c r="X267" s="2"/>
      <c r="Y267" s="2"/>
      <c r="Z267" s="2"/>
      <c r="AA267" s="2"/>
      <c r="AB267" s="2"/>
      <c r="AC267" s="2"/>
      <c r="AD267" s="2"/>
      <c r="AE267" s="2"/>
      <c r="AF267" s="2"/>
      <c r="AG267" s="2"/>
      <c r="AH267" s="2"/>
    </row>
    <row r="268" s="291" customFormat="true" ht="18" hidden="false" customHeight="false" outlineLevel="0" collapsed="false">
      <c r="A268" s="371" t="s">
        <v>671</v>
      </c>
      <c r="B268" s="289"/>
      <c r="C268" s="290" t="n">
        <v>44650</v>
      </c>
      <c r="D268" s="290" t="n">
        <v>43650</v>
      </c>
      <c r="E268" s="290" t="n">
        <v>59760</v>
      </c>
      <c r="F268" s="290" t="n">
        <v>42520</v>
      </c>
      <c r="G268" s="290" t="n">
        <v>42520</v>
      </c>
      <c r="H268" s="290" t="n">
        <v>46208</v>
      </c>
      <c r="I268" s="290" t="n">
        <v>6194</v>
      </c>
      <c r="J268" s="290" t="n">
        <v>40014</v>
      </c>
      <c r="K268" s="290" t="n">
        <v>42520</v>
      </c>
      <c r="L268" s="290" t="n">
        <v>3688</v>
      </c>
      <c r="M268" s="290" t="n">
        <v>40014</v>
      </c>
      <c r="N268" s="270"/>
      <c r="O268" s="270" t="str">
        <f aca="false">IF(F268&lt;K268," EROARE"," ")</f>
        <v> </v>
      </c>
      <c r="P268" s="271" t="str">
        <f aca="false">IF(F268&lt;G268," EROARE"," ")</f>
        <v> </v>
      </c>
      <c r="Q268" s="271"/>
      <c r="R268" s="271" t="str">
        <f aca="false">IF(D268&lt;J268," EROARE"," ")</f>
        <v> </v>
      </c>
      <c r="S268" s="270" t="str">
        <f aca="false">IF(G268&lt;K268," EROARE"," ")</f>
        <v> </v>
      </c>
      <c r="T268" s="270" t="str">
        <f aca="false">IF(H268&lt;K268," EROARE"," ")</f>
        <v> </v>
      </c>
      <c r="U268" s="274" t="str">
        <f aca="false">IF(L268&lt;0," EROARE"," ")</f>
        <v> </v>
      </c>
      <c r="V268" s="20"/>
      <c r="X268" s="2"/>
      <c r="Y268" s="2"/>
      <c r="Z268" s="2"/>
      <c r="AA268" s="2"/>
      <c r="AB268" s="2"/>
      <c r="AC268" s="2"/>
      <c r="AD268" s="2"/>
      <c r="AE268" s="2"/>
      <c r="AF268" s="2"/>
      <c r="AG268" s="2"/>
      <c r="AH268" s="2"/>
    </row>
    <row r="269" s="291" customFormat="true" ht="18" hidden="false" customHeight="false" outlineLevel="0" collapsed="false">
      <c r="A269" s="354" t="s">
        <v>609</v>
      </c>
      <c r="B269" s="289"/>
      <c r="C269" s="290" t="n">
        <v>44650</v>
      </c>
      <c r="D269" s="290" t="n">
        <v>43650</v>
      </c>
      <c r="E269" s="290" t="n">
        <v>59760</v>
      </c>
      <c r="F269" s="290" t="n">
        <v>42520</v>
      </c>
      <c r="G269" s="290" t="n">
        <v>42520</v>
      </c>
      <c r="H269" s="290" t="n">
        <v>46208</v>
      </c>
      <c r="I269" s="290" t="n">
        <v>6194</v>
      </c>
      <c r="J269" s="290" t="n">
        <v>40014</v>
      </c>
      <c r="K269" s="290" t="n">
        <v>42520</v>
      </c>
      <c r="L269" s="290" t="n">
        <v>3688</v>
      </c>
      <c r="M269" s="290" t="n">
        <v>40014</v>
      </c>
      <c r="N269" s="270"/>
      <c r="O269" s="270" t="str">
        <f aca="false">IF(F269&lt;K269," EROARE"," ")</f>
        <v> </v>
      </c>
      <c r="P269" s="271" t="str">
        <f aca="false">IF(F269&lt;G269," EROARE"," ")</f>
        <v> </v>
      </c>
      <c r="Q269" s="271"/>
      <c r="R269" s="271" t="str">
        <f aca="false">IF(D269&lt;J269," EROARE"," ")</f>
        <v> </v>
      </c>
      <c r="S269" s="270" t="str">
        <f aca="false">IF(G269&lt;K269," EROARE"," ")</f>
        <v> </v>
      </c>
      <c r="T269" s="270" t="str">
        <f aca="false">IF(H269&lt;K269," EROARE"," ")</f>
        <v> </v>
      </c>
      <c r="U269" s="274" t="str">
        <f aca="false">IF(L269&lt;0," EROARE"," ")</f>
        <v> </v>
      </c>
      <c r="V269" s="20"/>
      <c r="X269" s="2"/>
      <c r="Y269" s="2"/>
      <c r="Z269" s="2"/>
      <c r="AA269" s="2"/>
      <c r="AB269" s="2"/>
      <c r="AC269" s="2"/>
      <c r="AD269" s="2"/>
      <c r="AE269" s="2"/>
      <c r="AF269" s="2"/>
      <c r="AG269" s="2"/>
      <c r="AH269" s="2"/>
    </row>
    <row r="270" s="291" customFormat="true" ht="46.25" hidden="false" customHeight="false" outlineLevel="0" collapsed="false">
      <c r="A270" s="354" t="s">
        <v>602</v>
      </c>
      <c r="B270" s="289"/>
      <c r="C270" s="290"/>
      <c r="D270" s="290"/>
      <c r="E270" s="290"/>
      <c r="F270" s="290"/>
      <c r="G270" s="290" t="n">
        <v>0</v>
      </c>
      <c r="H270" s="290" t="n">
        <v>0</v>
      </c>
      <c r="I270" s="290" t="n">
        <v>0</v>
      </c>
      <c r="J270" s="290" t="n">
        <v>0</v>
      </c>
      <c r="K270" s="290" t="n">
        <v>0</v>
      </c>
      <c r="L270" s="290" t="n">
        <v>0</v>
      </c>
      <c r="M270" s="290"/>
      <c r="N270" s="270"/>
      <c r="O270" s="270" t="str">
        <f aca="false">IF(F270&lt;K270," EROARE"," ")</f>
        <v> </v>
      </c>
      <c r="P270" s="271" t="str">
        <f aca="false">IF(F270&lt;G270," EROARE"," ")</f>
        <v> </v>
      </c>
      <c r="Q270" s="271"/>
      <c r="R270" s="271" t="str">
        <f aca="false">IF(D270&lt;J270," EROARE"," ")</f>
        <v> </v>
      </c>
      <c r="S270" s="270" t="str">
        <f aca="false">IF(G270&lt;K270," EROARE"," ")</f>
        <v> </v>
      </c>
      <c r="T270" s="270" t="str">
        <f aca="false">IF(H270&lt;K270," EROARE"," ")</f>
        <v> </v>
      </c>
      <c r="U270" s="274" t="str">
        <f aca="false">IF(L270&lt;0," EROARE"," ")</f>
        <v> </v>
      </c>
      <c r="V270" s="20"/>
      <c r="X270" s="2"/>
      <c r="Y270" s="2"/>
      <c r="Z270" s="2"/>
      <c r="AA270" s="2"/>
      <c r="AB270" s="2"/>
      <c r="AC270" s="2"/>
      <c r="AD270" s="2"/>
      <c r="AE270" s="2"/>
      <c r="AF270" s="2"/>
      <c r="AG270" s="2"/>
      <c r="AH270" s="2"/>
    </row>
    <row r="271" s="291" customFormat="true" ht="22.35" hidden="false" customHeight="false" outlineLevel="0" collapsed="false">
      <c r="A271" s="371" t="s">
        <v>672</v>
      </c>
      <c r="B271" s="289"/>
      <c r="C271" s="290"/>
      <c r="D271" s="290"/>
      <c r="E271" s="290"/>
      <c r="F271" s="290"/>
      <c r="G271" s="290" t="n">
        <v>0</v>
      </c>
      <c r="H271" s="290" t="n">
        <v>0</v>
      </c>
      <c r="I271" s="290" t="n">
        <v>0</v>
      </c>
      <c r="J271" s="290" t="n">
        <v>0</v>
      </c>
      <c r="K271" s="290" t="n">
        <v>0</v>
      </c>
      <c r="L271" s="290" t="n">
        <v>0</v>
      </c>
      <c r="M271" s="290"/>
      <c r="N271" s="270"/>
      <c r="O271" s="270" t="str">
        <f aca="false">IF(F271&lt;K271," EROARE"," ")</f>
        <v> </v>
      </c>
      <c r="P271" s="271" t="str">
        <f aca="false">IF(F271&lt;G271," EROARE"," ")</f>
        <v> </v>
      </c>
      <c r="Q271" s="271"/>
      <c r="R271" s="271" t="str">
        <f aca="false">IF(D271&lt;J271," EROARE"," ")</f>
        <v> </v>
      </c>
      <c r="S271" s="270" t="str">
        <f aca="false">IF(G271&lt;K271," EROARE"," ")</f>
        <v> </v>
      </c>
      <c r="T271" s="270" t="str">
        <f aca="false">IF(H271&lt;K271," EROARE"," ")</f>
        <v> </v>
      </c>
      <c r="U271" s="274" t="str">
        <f aca="false">IF(L271&lt;0," EROARE"," ")</f>
        <v> </v>
      </c>
      <c r="V271" s="20"/>
      <c r="X271" s="2"/>
      <c r="Y271" s="2"/>
      <c r="Z271" s="2"/>
      <c r="AA271" s="2"/>
      <c r="AB271" s="2"/>
      <c r="AC271" s="2"/>
      <c r="AD271" s="2"/>
      <c r="AE271" s="2"/>
      <c r="AF271" s="2"/>
      <c r="AG271" s="2"/>
      <c r="AH271" s="2"/>
    </row>
    <row r="272" s="291" customFormat="true" ht="22.35" hidden="false" customHeight="false" outlineLevel="0" collapsed="false">
      <c r="A272" s="371" t="s">
        <v>661</v>
      </c>
      <c r="B272" s="289"/>
      <c r="C272" s="290"/>
      <c r="D272" s="290"/>
      <c r="E272" s="290"/>
      <c r="F272" s="290"/>
      <c r="G272" s="290" t="n">
        <v>0</v>
      </c>
      <c r="H272" s="290" t="n">
        <v>0</v>
      </c>
      <c r="I272" s="290" t="n">
        <v>0</v>
      </c>
      <c r="J272" s="290" t="n">
        <v>0</v>
      </c>
      <c r="K272" s="290" t="n">
        <v>0</v>
      </c>
      <c r="L272" s="290" t="n">
        <v>0</v>
      </c>
      <c r="M272" s="290"/>
      <c r="N272" s="270"/>
      <c r="O272" s="270" t="str">
        <f aca="false">IF(F272&lt;K272," EROARE"," ")</f>
        <v> </v>
      </c>
      <c r="P272" s="271" t="str">
        <f aca="false">IF(F272&lt;G272," EROARE"," ")</f>
        <v> </v>
      </c>
      <c r="Q272" s="271"/>
      <c r="R272" s="271" t="str">
        <f aca="false">IF(D272&lt;J272," EROARE"," ")</f>
        <v> </v>
      </c>
      <c r="S272" s="270" t="str">
        <f aca="false">IF(G272&lt;K272," EROARE"," ")</f>
        <v> </v>
      </c>
      <c r="T272" s="270" t="str">
        <f aca="false">IF(H272&lt;K272," EROARE"," ")</f>
        <v> </v>
      </c>
      <c r="U272" s="274" t="str">
        <f aca="false">IF(L272&lt;0," EROARE"," ")</f>
        <v> </v>
      </c>
      <c r="V272" s="20"/>
      <c r="X272" s="2"/>
      <c r="Y272" s="2"/>
      <c r="Z272" s="2"/>
      <c r="AA272" s="2"/>
      <c r="AB272" s="2"/>
      <c r="AC272" s="2"/>
      <c r="AD272" s="2"/>
      <c r="AE272" s="2"/>
      <c r="AF272" s="2"/>
      <c r="AG272" s="2"/>
      <c r="AH272" s="2"/>
    </row>
    <row r="273" s="291" customFormat="true" ht="18" hidden="false" customHeight="false" outlineLevel="0" collapsed="false">
      <c r="A273" s="355" t="s">
        <v>673</v>
      </c>
      <c r="B273" s="300"/>
      <c r="C273" s="290"/>
      <c r="D273" s="290"/>
      <c r="E273" s="290"/>
      <c r="F273" s="290" t="n">
        <v>0</v>
      </c>
      <c r="G273" s="290" t="n">
        <v>0</v>
      </c>
      <c r="H273" s="290" t="n">
        <v>0</v>
      </c>
      <c r="I273" s="290" t="n">
        <v>0</v>
      </c>
      <c r="J273" s="290" t="n">
        <v>0</v>
      </c>
      <c r="K273" s="290" t="n">
        <v>0</v>
      </c>
      <c r="L273" s="290" t="n">
        <v>0</v>
      </c>
      <c r="M273" s="290"/>
      <c r="N273" s="270"/>
      <c r="O273" s="270"/>
      <c r="P273" s="271" t="str">
        <f aca="false">IF(F273&lt;G273," EROARE"," ")</f>
        <v> </v>
      </c>
      <c r="Q273" s="271"/>
      <c r="R273" s="271"/>
      <c r="S273" s="270"/>
      <c r="T273" s="270"/>
      <c r="U273" s="274"/>
      <c r="V273" s="20"/>
      <c r="X273" s="2"/>
      <c r="Y273" s="2"/>
      <c r="Z273" s="2"/>
      <c r="AA273" s="2"/>
      <c r="AB273" s="2"/>
      <c r="AC273" s="2"/>
      <c r="AD273" s="2"/>
      <c r="AE273" s="2"/>
      <c r="AF273" s="2"/>
      <c r="AG273" s="2"/>
      <c r="AH273" s="2"/>
    </row>
    <row r="274" s="291" customFormat="true" ht="18" hidden="false" customHeight="false" outlineLevel="0" collapsed="false">
      <c r="A274" s="336" t="s">
        <v>674</v>
      </c>
      <c r="B274" s="337" t="s">
        <v>675</v>
      </c>
      <c r="C274" s="290" t="n">
        <v>1649090</v>
      </c>
      <c r="D274" s="290" t="n">
        <v>5649260</v>
      </c>
      <c r="E274" s="290" t="n">
        <v>1649090</v>
      </c>
      <c r="F274" s="290" t="n">
        <v>4855660</v>
      </c>
      <c r="G274" s="290" t="n">
        <v>4855568</v>
      </c>
      <c r="H274" s="290" t="n">
        <v>5782727</v>
      </c>
      <c r="I274" s="290" t="n">
        <v>197840</v>
      </c>
      <c r="J274" s="290" t="n">
        <v>5584887</v>
      </c>
      <c r="K274" s="290" t="n">
        <v>4855568</v>
      </c>
      <c r="L274" s="290" t="n">
        <v>927159</v>
      </c>
      <c r="M274" s="290" t="n">
        <v>5584971</v>
      </c>
      <c r="N274" s="270"/>
      <c r="O274" s="270" t="str">
        <f aca="false">IF(F274&lt;K274," EROARE"," ")</f>
        <v> </v>
      </c>
      <c r="P274" s="271" t="str">
        <f aca="false">IF(F274&lt;G274," EROARE"," ")</f>
        <v> </v>
      </c>
      <c r="Q274" s="271"/>
      <c r="R274" s="271" t="str">
        <f aca="false">IF(D274&lt;J274," EROARE"," ")</f>
        <v> </v>
      </c>
      <c r="S274" s="270" t="str">
        <f aca="false">IF(G274&lt;K274," EROARE"," ")</f>
        <v> </v>
      </c>
      <c r="T274" s="270" t="str">
        <f aca="false">IF(H274&lt;K274," EROARE"," ")</f>
        <v> </v>
      </c>
      <c r="U274" s="274" t="str">
        <f aca="false">IF(L274&lt;0," EROARE"," ")</f>
        <v> </v>
      </c>
      <c r="V274" s="20"/>
      <c r="X274" s="2"/>
      <c r="Y274" s="2"/>
      <c r="Z274" s="2"/>
      <c r="AA274" s="2"/>
      <c r="AB274" s="2"/>
      <c r="AC274" s="2"/>
      <c r="AD274" s="2"/>
      <c r="AE274" s="2"/>
      <c r="AF274" s="2"/>
      <c r="AG274" s="2"/>
      <c r="AH274" s="2"/>
    </row>
    <row r="275" s="291" customFormat="true" ht="18" hidden="false" customHeight="false" outlineLevel="0" collapsed="false">
      <c r="A275" s="354" t="s">
        <v>600</v>
      </c>
      <c r="B275" s="289"/>
      <c r="C275" s="290" t="n">
        <v>1649000</v>
      </c>
      <c r="D275" s="290" t="n">
        <v>5649000</v>
      </c>
      <c r="E275" s="290" t="n">
        <v>1649000</v>
      </c>
      <c r="F275" s="290" t="n">
        <v>4855400</v>
      </c>
      <c r="G275" s="290" t="n">
        <v>4855316</v>
      </c>
      <c r="H275" s="290" t="n">
        <v>5782475</v>
      </c>
      <c r="I275" s="290" t="n">
        <v>197840</v>
      </c>
      <c r="J275" s="290" t="n">
        <v>5584635</v>
      </c>
      <c r="K275" s="290" t="n">
        <v>4855316</v>
      </c>
      <c r="L275" s="290" t="n">
        <v>927159</v>
      </c>
      <c r="M275" s="290" t="n">
        <v>5584719</v>
      </c>
      <c r="N275" s="270"/>
      <c r="O275" s="270" t="str">
        <f aca="false">IF(F275&lt;K275," EROARE"," ")</f>
        <v> </v>
      </c>
      <c r="P275" s="271" t="str">
        <f aca="false">IF(F275&lt;G275," EROARE"," ")</f>
        <v> </v>
      </c>
      <c r="Q275" s="271"/>
      <c r="R275" s="271" t="str">
        <f aca="false">IF(D275&lt;J275," EROARE"," ")</f>
        <v> </v>
      </c>
      <c r="S275" s="270" t="str">
        <f aca="false">IF(G275&lt;K275," EROARE"," ")</f>
        <v> </v>
      </c>
      <c r="T275" s="270" t="str">
        <f aca="false">IF(H275&lt;K275," EROARE"," ")</f>
        <v> </v>
      </c>
      <c r="U275" s="274" t="str">
        <f aca="false">IF(L275&lt;0," EROARE"," ")</f>
        <v> </v>
      </c>
      <c r="V275" s="20"/>
      <c r="X275" s="2"/>
      <c r="Y275" s="2"/>
      <c r="Z275" s="2"/>
      <c r="AA275" s="2"/>
      <c r="AB275" s="2"/>
      <c r="AC275" s="2"/>
      <c r="AD275" s="2"/>
      <c r="AE275" s="2"/>
      <c r="AF275" s="2"/>
      <c r="AG275" s="2"/>
      <c r="AH275" s="2"/>
    </row>
    <row r="276" s="291" customFormat="true" ht="18" hidden="false" customHeight="false" outlineLevel="0" collapsed="false">
      <c r="A276" s="354" t="s">
        <v>604</v>
      </c>
      <c r="B276" s="289"/>
      <c r="C276" s="290"/>
      <c r="D276" s="290"/>
      <c r="E276" s="290"/>
      <c r="F276" s="290"/>
      <c r="G276" s="290" t="n">
        <v>0</v>
      </c>
      <c r="H276" s="290" t="n">
        <v>0</v>
      </c>
      <c r="I276" s="290" t="n">
        <v>0</v>
      </c>
      <c r="J276" s="290" t="n">
        <v>0</v>
      </c>
      <c r="K276" s="290" t="n">
        <v>0</v>
      </c>
      <c r="L276" s="290" t="n">
        <v>0</v>
      </c>
      <c r="M276" s="290"/>
      <c r="N276" s="270"/>
      <c r="O276" s="270" t="str">
        <f aca="false">IF(F276&lt;K276," EROARE"," ")</f>
        <v> </v>
      </c>
      <c r="P276" s="271" t="str">
        <f aca="false">IF(F276&lt;G276," EROARE"," ")</f>
        <v> </v>
      </c>
      <c r="Q276" s="271"/>
      <c r="R276" s="271" t="str">
        <f aca="false">IF(D276&lt;J276," EROARE"," ")</f>
        <v> </v>
      </c>
      <c r="S276" s="270" t="str">
        <f aca="false">IF(G276&lt;K276," EROARE"," ")</f>
        <v> </v>
      </c>
      <c r="T276" s="270" t="str">
        <f aca="false">IF(H276&lt;K276," EROARE"," ")</f>
        <v> </v>
      </c>
      <c r="U276" s="274" t="str">
        <f aca="false">IF(L276&lt;0," EROARE"," ")</f>
        <v> </v>
      </c>
      <c r="V276" s="20"/>
      <c r="X276" s="2"/>
      <c r="Y276" s="2"/>
      <c r="Z276" s="2"/>
      <c r="AA276" s="2"/>
      <c r="AB276" s="2"/>
      <c r="AC276" s="2"/>
      <c r="AD276" s="2"/>
      <c r="AE276" s="2"/>
      <c r="AF276" s="2"/>
      <c r="AG276" s="2"/>
      <c r="AH276" s="2"/>
    </row>
    <row r="277" s="384" customFormat="true" ht="22.35" hidden="false" customHeight="false" outlineLevel="0" collapsed="false">
      <c r="A277" s="381" t="s">
        <v>661</v>
      </c>
      <c r="B277" s="334"/>
      <c r="C277" s="382"/>
      <c r="D277" s="382"/>
      <c r="E277" s="382"/>
      <c r="F277" s="382"/>
      <c r="G277" s="382" t="n">
        <v>0</v>
      </c>
      <c r="H277" s="382" t="n">
        <v>0</v>
      </c>
      <c r="I277" s="382" t="n">
        <v>0</v>
      </c>
      <c r="J277" s="382" t="n">
        <v>0</v>
      </c>
      <c r="K277" s="382" t="n">
        <v>0</v>
      </c>
      <c r="L277" s="382" t="n">
        <v>0</v>
      </c>
      <c r="M277" s="382" t="n">
        <v>0</v>
      </c>
      <c r="N277" s="270"/>
      <c r="O277" s="270" t="str">
        <f aca="false">IF(F277&lt;K277," EROARE"," ")</f>
        <v> </v>
      </c>
      <c r="P277" s="271" t="str">
        <f aca="false">IF(F277&lt;G277," EROARE"," ")</f>
        <v> </v>
      </c>
      <c r="Q277" s="271"/>
      <c r="R277" s="271" t="str">
        <f aca="false">IF(D277&lt;J277," EROARE"," ")</f>
        <v> </v>
      </c>
      <c r="S277" s="270" t="str">
        <f aca="false">IF(G277&lt;K277," EROARE"," ")</f>
        <v> </v>
      </c>
      <c r="T277" s="270" t="str">
        <f aca="false">IF(H277&lt;K277," EROARE"," ")</f>
        <v> </v>
      </c>
      <c r="U277" s="274" t="str">
        <f aca="false">IF(L277&lt;0," EROARE"," ")</f>
        <v> </v>
      </c>
      <c r="V277" s="383"/>
      <c r="X277" s="2"/>
      <c r="Y277" s="2"/>
      <c r="Z277" s="2"/>
      <c r="AA277" s="2"/>
      <c r="AB277" s="2"/>
      <c r="AC277" s="2"/>
      <c r="AD277" s="2"/>
      <c r="AE277" s="2"/>
      <c r="AF277" s="2"/>
      <c r="AG277" s="2"/>
      <c r="AH277" s="2"/>
    </row>
    <row r="278" s="384" customFormat="true" ht="46.25" hidden="false" customHeight="false" outlineLevel="0" collapsed="false">
      <c r="A278" s="354" t="s">
        <v>602</v>
      </c>
      <c r="B278" s="334"/>
      <c r="C278" s="382" t="n">
        <v>90</v>
      </c>
      <c r="D278" s="382" t="n">
        <v>260</v>
      </c>
      <c r="E278" s="382" t="n">
        <v>90</v>
      </c>
      <c r="F278" s="382" t="n">
        <v>260</v>
      </c>
      <c r="G278" s="382" t="n">
        <v>252</v>
      </c>
      <c r="H278" s="382" t="n">
        <v>252</v>
      </c>
      <c r="I278" s="382" t="n">
        <v>0</v>
      </c>
      <c r="J278" s="382" t="n">
        <v>252</v>
      </c>
      <c r="K278" s="382" t="n">
        <v>252</v>
      </c>
      <c r="L278" s="382" t="n">
        <v>0</v>
      </c>
      <c r="M278" s="382" t="n">
        <v>252</v>
      </c>
      <c r="N278" s="270"/>
      <c r="O278" s="270" t="str">
        <f aca="false">IF(F278&lt;K278," EROARE"," ")</f>
        <v> </v>
      </c>
      <c r="P278" s="271" t="str">
        <f aca="false">IF(F278&lt;G278," EROARE"," ")</f>
        <v> </v>
      </c>
      <c r="Q278" s="271"/>
      <c r="R278" s="271" t="str">
        <f aca="false">IF(D278&lt;J278," EROARE"," ")</f>
        <v> </v>
      </c>
      <c r="S278" s="270" t="str">
        <f aca="false">IF(G278&lt;K278," EROARE"," ")</f>
        <v> </v>
      </c>
      <c r="T278" s="270" t="str">
        <f aca="false">IF(H278&lt;K278," EROARE"," ")</f>
        <v> </v>
      </c>
      <c r="U278" s="274" t="str">
        <f aca="false">IF(L278&lt;0," EROARE"," ")</f>
        <v> </v>
      </c>
      <c r="V278" s="383"/>
      <c r="X278" s="2"/>
      <c r="Y278" s="2"/>
      <c r="Z278" s="2"/>
      <c r="AA278" s="2"/>
      <c r="AB278" s="2"/>
      <c r="AC278" s="2"/>
      <c r="AD278" s="2"/>
      <c r="AE278" s="2"/>
      <c r="AF278" s="2"/>
      <c r="AG278" s="2"/>
      <c r="AH278" s="2"/>
    </row>
    <row r="279" s="384" customFormat="true" ht="18" hidden="false" customHeight="false" outlineLevel="0" collapsed="false">
      <c r="A279" s="354" t="s">
        <v>647</v>
      </c>
      <c r="B279" s="334"/>
      <c r="C279" s="382"/>
      <c r="D279" s="382"/>
      <c r="E279" s="382"/>
      <c r="F279" s="382"/>
      <c r="G279" s="382" t="n">
        <v>0</v>
      </c>
      <c r="H279" s="382" t="n">
        <v>0</v>
      </c>
      <c r="I279" s="382" t="n">
        <v>0</v>
      </c>
      <c r="J279" s="382" t="n">
        <v>0</v>
      </c>
      <c r="K279" s="382" t="n">
        <v>0</v>
      </c>
      <c r="L279" s="382" t="n">
        <v>0</v>
      </c>
      <c r="M279" s="382"/>
      <c r="N279" s="270"/>
      <c r="O279" s="270"/>
      <c r="P279" s="271"/>
      <c r="Q279" s="271"/>
      <c r="R279" s="271"/>
      <c r="S279" s="270"/>
      <c r="T279" s="270"/>
      <c r="U279" s="274"/>
      <c r="V279" s="383"/>
      <c r="X279" s="2"/>
      <c r="Y279" s="2"/>
      <c r="Z279" s="2"/>
      <c r="AA279" s="2"/>
      <c r="AB279" s="2"/>
      <c r="AC279" s="2"/>
      <c r="AD279" s="2"/>
      <c r="AE279" s="2"/>
      <c r="AF279" s="2"/>
      <c r="AG279" s="2"/>
      <c r="AH279" s="2"/>
    </row>
    <row r="280" s="275" customFormat="true" ht="18" hidden="false" customHeight="false" outlineLevel="0" collapsed="false">
      <c r="A280" s="341" t="s">
        <v>676</v>
      </c>
      <c r="B280" s="342" t="s">
        <v>677</v>
      </c>
      <c r="C280" s="269" t="n">
        <v>183000</v>
      </c>
      <c r="D280" s="269" t="n">
        <v>424000</v>
      </c>
      <c r="E280" s="269" t="n">
        <v>183000</v>
      </c>
      <c r="F280" s="269" t="n">
        <v>358990</v>
      </c>
      <c r="G280" s="269" t="n">
        <v>358990</v>
      </c>
      <c r="H280" s="269" t="n">
        <v>415618</v>
      </c>
      <c r="I280" s="269" t="n">
        <v>39126</v>
      </c>
      <c r="J280" s="269" t="n">
        <v>376492</v>
      </c>
      <c r="K280" s="269" t="n">
        <v>358990</v>
      </c>
      <c r="L280" s="269" t="n">
        <v>56628</v>
      </c>
      <c r="M280" s="269" t="n">
        <v>376492</v>
      </c>
      <c r="N280" s="270"/>
      <c r="O280" s="270" t="str">
        <f aca="false">IF(F280&lt;K280," EROARE"," ")</f>
        <v> </v>
      </c>
      <c r="P280" s="271" t="str">
        <f aca="false">IF(F280&lt;G280," EROARE"," ")</f>
        <v> </v>
      </c>
      <c r="Q280" s="271"/>
      <c r="R280" s="271" t="str">
        <f aca="false">IF(D280&lt;J280," EROARE"," ")</f>
        <v> </v>
      </c>
      <c r="S280" s="270" t="str">
        <f aca="false">IF(G280&lt;K280," EROARE"," ")</f>
        <v> </v>
      </c>
      <c r="T280" s="270" t="str">
        <f aca="false">IF(H280&lt;K280," EROARE"," ")</f>
        <v> </v>
      </c>
      <c r="U280" s="274" t="str">
        <f aca="false">IF(L280&lt;0," EROARE"," ")</f>
        <v> </v>
      </c>
      <c r="V280" s="97"/>
      <c r="X280" s="2"/>
      <c r="Y280" s="2"/>
      <c r="Z280" s="2"/>
      <c r="AA280" s="2"/>
      <c r="AB280" s="2"/>
      <c r="AC280" s="2"/>
      <c r="AD280" s="2"/>
      <c r="AE280" s="2"/>
      <c r="AF280" s="2"/>
      <c r="AG280" s="2"/>
      <c r="AH280" s="2"/>
    </row>
    <row r="281" s="384" customFormat="true" ht="18" hidden="false" customHeight="false" outlineLevel="0" collapsed="false">
      <c r="A281" s="354" t="s">
        <v>609</v>
      </c>
      <c r="B281" s="359"/>
      <c r="C281" s="382" t="n">
        <v>183000</v>
      </c>
      <c r="D281" s="382" t="n">
        <v>424000</v>
      </c>
      <c r="E281" s="382" t="n">
        <v>183000</v>
      </c>
      <c r="F281" s="382" t="n">
        <v>358990</v>
      </c>
      <c r="G281" s="382" t="n">
        <v>358990</v>
      </c>
      <c r="H281" s="382" t="n">
        <v>415618</v>
      </c>
      <c r="I281" s="382" t="n">
        <v>39126</v>
      </c>
      <c r="J281" s="382" t="n">
        <v>376492</v>
      </c>
      <c r="K281" s="382" t="n">
        <v>358990</v>
      </c>
      <c r="L281" s="382" t="n">
        <v>56628</v>
      </c>
      <c r="M281" s="382" t="n">
        <v>376492</v>
      </c>
      <c r="N281" s="270"/>
      <c r="O281" s="270" t="str">
        <f aca="false">IF(F281&lt;K281," EROARE"," ")</f>
        <v> </v>
      </c>
      <c r="P281" s="271" t="str">
        <f aca="false">IF(F281&lt;G281," EROARE"," ")</f>
        <v> </v>
      </c>
      <c r="Q281" s="271"/>
      <c r="R281" s="271" t="str">
        <f aca="false">IF(D281&lt;J281," EROARE"," ")</f>
        <v> </v>
      </c>
      <c r="S281" s="270" t="str">
        <f aca="false">IF(G281&lt;K281," EROARE"," ")</f>
        <v> </v>
      </c>
      <c r="T281" s="270" t="str">
        <f aca="false">IF(H281&lt;K281," EROARE"," ")</f>
        <v> </v>
      </c>
      <c r="U281" s="274" t="str">
        <f aca="false">IF(L281&lt;0," EROARE"," ")</f>
        <v> </v>
      </c>
      <c r="V281" s="383"/>
      <c r="X281" s="2"/>
      <c r="Y281" s="2"/>
      <c r="Z281" s="2"/>
      <c r="AA281" s="2"/>
      <c r="AB281" s="2"/>
      <c r="AC281" s="2"/>
      <c r="AD281" s="2"/>
      <c r="AE281" s="2"/>
      <c r="AF281" s="2"/>
      <c r="AG281" s="2"/>
      <c r="AH281" s="2"/>
    </row>
    <row r="282" s="384" customFormat="true" ht="46.25" hidden="false" customHeight="false" outlineLevel="0" collapsed="false">
      <c r="A282" s="354" t="s">
        <v>602</v>
      </c>
      <c r="B282" s="359"/>
      <c r="C282" s="382"/>
      <c r="D282" s="382"/>
      <c r="E282" s="382"/>
      <c r="F282" s="382"/>
      <c r="G282" s="382" t="n">
        <v>0</v>
      </c>
      <c r="H282" s="382" t="n">
        <v>0</v>
      </c>
      <c r="I282" s="382" t="n">
        <v>0</v>
      </c>
      <c r="J282" s="382" t="n">
        <v>0</v>
      </c>
      <c r="K282" s="382" t="n">
        <v>0</v>
      </c>
      <c r="L282" s="382" t="n">
        <v>0</v>
      </c>
      <c r="M282" s="382"/>
      <c r="N282" s="270"/>
      <c r="O282" s="270" t="str">
        <f aca="false">IF(F282&lt;K282," EROARE"," ")</f>
        <v> </v>
      </c>
      <c r="P282" s="271" t="str">
        <f aca="false">IF(F282&lt;G282," EROARE"," ")</f>
        <v> </v>
      </c>
      <c r="Q282" s="271"/>
      <c r="R282" s="271" t="str">
        <f aca="false">IF(D282&lt;J282," EROARE"," ")</f>
        <v> </v>
      </c>
      <c r="S282" s="270" t="str">
        <f aca="false">IF(G282&lt;K282," EROARE"," ")</f>
        <v> </v>
      </c>
      <c r="T282" s="270" t="str">
        <f aca="false">IF(H282&lt;K282," EROARE"," ")</f>
        <v> </v>
      </c>
      <c r="U282" s="274" t="str">
        <f aca="false">IF(L282&lt;0," EROARE"," ")</f>
        <v> </v>
      </c>
      <c r="V282" s="383"/>
      <c r="X282" s="2"/>
      <c r="Y282" s="2"/>
      <c r="Z282" s="2"/>
      <c r="AA282" s="2"/>
      <c r="AB282" s="2"/>
      <c r="AC282" s="2"/>
      <c r="AD282" s="2"/>
      <c r="AE282" s="2"/>
      <c r="AF282" s="2"/>
      <c r="AG282" s="2"/>
      <c r="AH282" s="2"/>
    </row>
    <row r="283" s="275" customFormat="true" ht="18" hidden="false" customHeight="false" outlineLevel="0" collapsed="false">
      <c r="A283" s="341" t="s">
        <v>678</v>
      </c>
      <c r="B283" s="342" t="s">
        <v>679</v>
      </c>
      <c r="C283" s="269" t="n">
        <v>110996790</v>
      </c>
      <c r="D283" s="269" t="n">
        <v>174857390</v>
      </c>
      <c r="E283" s="269" t="n">
        <v>107873700</v>
      </c>
      <c r="F283" s="269" t="n">
        <v>173007130</v>
      </c>
      <c r="G283" s="269" t="n">
        <v>172263178</v>
      </c>
      <c r="H283" s="269" t="n">
        <v>188480779</v>
      </c>
      <c r="I283" s="269" t="n">
        <v>15839555</v>
      </c>
      <c r="J283" s="269" t="n">
        <v>172641224</v>
      </c>
      <c r="K283" s="269" t="n">
        <v>172261559</v>
      </c>
      <c r="L283" s="269" t="n">
        <v>16219220</v>
      </c>
      <c r="M283" s="269" t="n">
        <v>173461546</v>
      </c>
      <c r="N283" s="270"/>
      <c r="O283" s="270" t="str">
        <f aca="false">IF(F283&lt;K283," EROARE"," ")</f>
        <v> </v>
      </c>
      <c r="P283" s="271" t="str">
        <f aca="false">IF(F283&lt;G283," EROARE"," ")</f>
        <v> </v>
      </c>
      <c r="Q283" s="271"/>
      <c r="R283" s="271" t="str">
        <f aca="false">IF(D283&lt;J283," EROARE"," ")</f>
        <v> </v>
      </c>
      <c r="S283" s="270" t="str">
        <f aca="false">IF(G283&lt;K283," EROARE"," ")</f>
        <v> </v>
      </c>
      <c r="T283" s="270" t="str">
        <f aca="false">IF(H283&lt;K283," EROARE"," ")</f>
        <v> </v>
      </c>
      <c r="U283" s="274" t="str">
        <f aca="false">IF(L283&lt;0," EROARE"," ")</f>
        <v> </v>
      </c>
      <c r="V283" s="97"/>
      <c r="X283" s="2"/>
      <c r="Y283" s="2"/>
      <c r="Z283" s="2"/>
      <c r="AA283" s="2"/>
      <c r="AB283" s="2"/>
      <c r="AC283" s="2"/>
      <c r="AD283" s="2"/>
      <c r="AE283" s="2"/>
      <c r="AF283" s="2"/>
      <c r="AG283" s="2"/>
      <c r="AH283" s="2"/>
    </row>
    <row r="284" s="291" customFormat="true" ht="18" hidden="false" customHeight="false" outlineLevel="0" collapsed="false">
      <c r="A284" s="308" t="s">
        <v>680</v>
      </c>
      <c r="B284" s="305" t="s">
        <v>681</v>
      </c>
      <c r="C284" s="290" t="n">
        <v>110996790</v>
      </c>
      <c r="D284" s="290" t="n">
        <v>174857390</v>
      </c>
      <c r="E284" s="290" t="n">
        <v>107873700</v>
      </c>
      <c r="F284" s="290" t="n">
        <v>173007130</v>
      </c>
      <c r="G284" s="290" t="n">
        <v>172263178</v>
      </c>
      <c r="H284" s="290" t="n">
        <v>188480779</v>
      </c>
      <c r="I284" s="290" t="n">
        <v>15839555</v>
      </c>
      <c r="J284" s="290" t="n">
        <v>172641224</v>
      </c>
      <c r="K284" s="290" t="n">
        <v>172261559</v>
      </c>
      <c r="L284" s="290" t="n">
        <v>16219220</v>
      </c>
      <c r="M284" s="290" t="n">
        <v>173461546</v>
      </c>
      <c r="N284" s="270"/>
      <c r="O284" s="270" t="str">
        <f aca="false">IF(F284&lt;K284," EROARE"," ")</f>
        <v> </v>
      </c>
      <c r="P284" s="271" t="str">
        <f aca="false">IF(F284&lt;G284," EROARE"," ")</f>
        <v> </v>
      </c>
      <c r="Q284" s="271"/>
      <c r="R284" s="271" t="str">
        <f aca="false">IF(D284&lt;J284," EROARE"," ")</f>
        <v> </v>
      </c>
      <c r="S284" s="270" t="str">
        <f aca="false">IF(G284&lt;K284," EROARE"," ")</f>
        <v> </v>
      </c>
      <c r="T284" s="270" t="str">
        <f aca="false">IF(H284&lt;K284," EROARE"," ")</f>
        <v> </v>
      </c>
      <c r="U284" s="274" t="str">
        <f aca="false">IF(L284&lt;0," EROARE"," ")</f>
        <v> </v>
      </c>
      <c r="V284" s="20"/>
      <c r="X284" s="2"/>
      <c r="Y284" s="2"/>
      <c r="Z284" s="2"/>
      <c r="AA284" s="2"/>
      <c r="AB284" s="2"/>
      <c r="AC284" s="2"/>
      <c r="AD284" s="2"/>
      <c r="AE284" s="2"/>
      <c r="AF284" s="2"/>
      <c r="AG284" s="2"/>
      <c r="AH284" s="2"/>
    </row>
    <row r="285" s="291" customFormat="true" ht="18" hidden="false" customHeight="false" outlineLevel="0" collapsed="false">
      <c r="A285" s="354" t="s">
        <v>600</v>
      </c>
      <c r="B285" s="289"/>
      <c r="C285" s="290" t="n">
        <v>103458000</v>
      </c>
      <c r="D285" s="290" t="n">
        <v>158030000</v>
      </c>
      <c r="E285" s="290" t="n">
        <v>101092000</v>
      </c>
      <c r="F285" s="290" t="n">
        <v>156823170</v>
      </c>
      <c r="G285" s="290" t="n">
        <v>156082513</v>
      </c>
      <c r="H285" s="290" t="n">
        <v>170568436</v>
      </c>
      <c r="I285" s="290" t="n">
        <v>14746638</v>
      </c>
      <c r="J285" s="290" t="n">
        <v>155821798</v>
      </c>
      <c r="K285" s="290" t="n">
        <v>156082513</v>
      </c>
      <c r="L285" s="290" t="n">
        <v>14485923</v>
      </c>
      <c r="M285" s="290" t="n">
        <v>156642120</v>
      </c>
      <c r="N285" s="270"/>
      <c r="O285" s="270" t="str">
        <f aca="false">IF(F285&lt;K285," EROARE"," ")</f>
        <v> </v>
      </c>
      <c r="P285" s="271" t="str">
        <f aca="false">IF(F285&lt;G285," EROARE"," ")</f>
        <v> </v>
      </c>
      <c r="Q285" s="271"/>
      <c r="R285" s="271" t="str">
        <f aca="false">IF(D285&lt;J285," EROARE"," ")</f>
        <v> </v>
      </c>
      <c r="S285" s="270" t="str">
        <f aca="false">IF(G285&lt;K285," EROARE"," ")</f>
        <v> </v>
      </c>
      <c r="T285" s="270" t="str">
        <f aca="false">IF(H285&lt;K285," EROARE"," ")</f>
        <v> </v>
      </c>
      <c r="U285" s="274" t="str">
        <f aca="false">IF(L285&lt;0," EROARE"," ")</f>
        <v> </v>
      </c>
      <c r="V285" s="20"/>
      <c r="X285" s="2"/>
      <c r="Y285" s="2"/>
      <c r="Z285" s="2"/>
      <c r="AA285" s="2"/>
      <c r="AB285" s="2"/>
      <c r="AC285" s="2"/>
      <c r="AD285" s="2"/>
      <c r="AE285" s="2"/>
      <c r="AF285" s="2"/>
      <c r="AG285" s="2"/>
      <c r="AH285" s="2"/>
    </row>
    <row r="286" s="291" customFormat="true" ht="22.35" hidden="false" customHeight="false" outlineLevel="0" collapsed="false">
      <c r="A286" s="371" t="s">
        <v>661</v>
      </c>
      <c r="B286" s="289"/>
      <c r="C286" s="290"/>
      <c r="D286" s="290"/>
      <c r="E286" s="290"/>
      <c r="F286" s="290"/>
      <c r="G286" s="290" t="n">
        <v>0</v>
      </c>
      <c r="H286" s="290" t="n">
        <v>0</v>
      </c>
      <c r="I286" s="290" t="n">
        <v>0</v>
      </c>
      <c r="J286" s="290" t="n">
        <v>0</v>
      </c>
      <c r="K286" s="290" t="n">
        <v>0</v>
      </c>
      <c r="L286" s="290" t="n">
        <v>0</v>
      </c>
      <c r="M286" s="290" t="n">
        <v>0</v>
      </c>
      <c r="N286" s="270"/>
      <c r="O286" s="270" t="str">
        <f aca="false">IF(F286&lt;K286," EROARE"," ")</f>
        <v> </v>
      </c>
      <c r="P286" s="271" t="str">
        <f aca="false">IF(F286&lt;G286," EROARE"," ")</f>
        <v> </v>
      </c>
      <c r="Q286" s="271"/>
      <c r="R286" s="271" t="str">
        <f aca="false">IF(D286&lt;J286," EROARE"," ")</f>
        <v> </v>
      </c>
      <c r="S286" s="270" t="str">
        <f aca="false">IF(G286&lt;K286," EROARE"," ")</f>
        <v> </v>
      </c>
      <c r="T286" s="270" t="str">
        <f aca="false">IF(H286&lt;K286," EROARE"," ")</f>
        <v> </v>
      </c>
      <c r="U286" s="274" t="str">
        <f aca="false">IF(L286&lt;0," EROARE"," ")</f>
        <v> </v>
      </c>
      <c r="V286" s="20"/>
      <c r="X286" s="2"/>
      <c r="Y286" s="2"/>
      <c r="Z286" s="2"/>
      <c r="AA286" s="2"/>
      <c r="AB286" s="2"/>
      <c r="AC286" s="2"/>
      <c r="AD286" s="2"/>
      <c r="AE286" s="2"/>
      <c r="AF286" s="2"/>
      <c r="AG286" s="2"/>
      <c r="AH286" s="2"/>
    </row>
    <row r="287" s="291" customFormat="true" ht="46.25" hidden="false" customHeight="false" outlineLevel="0" collapsed="false">
      <c r="A287" s="354" t="s">
        <v>602</v>
      </c>
      <c r="B287" s="289"/>
      <c r="C287" s="290" t="n">
        <v>1390</v>
      </c>
      <c r="D287" s="290" t="n">
        <v>19230</v>
      </c>
      <c r="E287" s="290" t="n">
        <v>1390</v>
      </c>
      <c r="F287" s="290" t="n">
        <v>19230</v>
      </c>
      <c r="G287" s="290" t="n">
        <v>19225</v>
      </c>
      <c r="H287" s="290" t="n">
        <v>19225</v>
      </c>
      <c r="I287" s="290" t="n">
        <v>0</v>
      </c>
      <c r="J287" s="290" t="n">
        <v>19225</v>
      </c>
      <c r="K287" s="290" t="n">
        <v>19225</v>
      </c>
      <c r="L287" s="290" t="n">
        <v>0</v>
      </c>
      <c r="M287" s="290" t="n">
        <v>19225</v>
      </c>
      <c r="N287" s="270"/>
      <c r="O287" s="270" t="str">
        <f aca="false">IF(F287&lt;K287," EROARE"," ")</f>
        <v> </v>
      </c>
      <c r="P287" s="271" t="str">
        <f aca="false">IF(F287&lt;G287," EROARE"," ")</f>
        <v> </v>
      </c>
      <c r="Q287" s="271"/>
      <c r="R287" s="271" t="str">
        <f aca="false">IF(D287&lt;J287," EROARE"," ")</f>
        <v> </v>
      </c>
      <c r="S287" s="270" t="str">
        <f aca="false">IF(G287&lt;K287," EROARE"," ")</f>
        <v> </v>
      </c>
      <c r="T287" s="270" t="str">
        <f aca="false">IF(H287&lt;K287," EROARE"," ")</f>
        <v> </v>
      </c>
      <c r="U287" s="274" t="str">
        <f aca="false">IF(L287&lt;0," EROARE"," ")</f>
        <v> </v>
      </c>
      <c r="V287" s="20"/>
      <c r="X287" s="2"/>
      <c r="Y287" s="2"/>
      <c r="Z287" s="2"/>
      <c r="AA287" s="2"/>
      <c r="AB287" s="2"/>
      <c r="AC287" s="2"/>
      <c r="AD287" s="2"/>
      <c r="AE287" s="2"/>
      <c r="AF287" s="2"/>
      <c r="AG287" s="2"/>
      <c r="AH287" s="2"/>
    </row>
    <row r="288" s="291" customFormat="true" ht="23.85" hidden="false" customHeight="false" outlineLevel="0" collapsed="false">
      <c r="A288" s="354" t="s">
        <v>682</v>
      </c>
      <c r="B288" s="289"/>
      <c r="C288" s="290"/>
      <c r="D288" s="290"/>
      <c r="E288" s="290"/>
      <c r="F288" s="290"/>
      <c r="G288" s="290" t="n">
        <v>0</v>
      </c>
      <c r="H288" s="290" t="n">
        <v>0</v>
      </c>
      <c r="I288" s="290" t="n">
        <v>0</v>
      </c>
      <c r="J288" s="290" t="n">
        <v>0</v>
      </c>
      <c r="K288" s="290" t="n">
        <v>0</v>
      </c>
      <c r="L288" s="290" t="n">
        <v>0</v>
      </c>
      <c r="M288" s="290"/>
      <c r="N288" s="270"/>
      <c r="O288" s="270"/>
      <c r="P288" s="271" t="str">
        <f aca="false">IF(F288&lt;G288," EROARE"," ")</f>
        <v> </v>
      </c>
      <c r="Q288" s="271"/>
      <c r="R288" s="271"/>
      <c r="S288" s="270"/>
      <c r="T288" s="270"/>
      <c r="U288" s="274"/>
      <c r="V288" s="20"/>
      <c r="X288" s="2"/>
      <c r="Y288" s="2"/>
      <c r="Z288" s="2"/>
      <c r="AA288" s="2"/>
      <c r="AB288" s="2"/>
      <c r="AC288" s="2"/>
      <c r="AD288" s="2"/>
      <c r="AE288" s="2"/>
      <c r="AF288" s="2"/>
      <c r="AG288" s="2"/>
      <c r="AH288" s="2"/>
    </row>
    <row r="289" s="291" customFormat="true" ht="18" hidden="false" customHeight="false" outlineLevel="0" collapsed="false">
      <c r="A289" s="354" t="s">
        <v>683</v>
      </c>
      <c r="B289" s="289"/>
      <c r="C289" s="290" t="n">
        <v>3545000</v>
      </c>
      <c r="D289" s="290" t="n">
        <v>7121810</v>
      </c>
      <c r="E289" s="290" t="n">
        <v>3545000</v>
      </c>
      <c r="F289" s="290" t="n">
        <v>6941560</v>
      </c>
      <c r="G289" s="290" t="n">
        <v>6941560</v>
      </c>
      <c r="H289" s="290" t="n">
        <v>7699576</v>
      </c>
      <c r="I289" s="290" t="n">
        <v>585717</v>
      </c>
      <c r="J289" s="290" t="n">
        <v>7113859</v>
      </c>
      <c r="K289" s="290" t="n">
        <v>6941559</v>
      </c>
      <c r="L289" s="290" t="n">
        <v>758017</v>
      </c>
      <c r="M289" s="290" t="n">
        <v>7113859</v>
      </c>
      <c r="N289" s="270"/>
      <c r="O289" s="270"/>
      <c r="P289" s="271" t="str">
        <f aca="false">IF(F289&lt;G289," EROARE"," ")</f>
        <v> </v>
      </c>
      <c r="Q289" s="271"/>
      <c r="R289" s="271"/>
      <c r="S289" s="270"/>
      <c r="T289" s="270"/>
      <c r="U289" s="274"/>
      <c r="V289" s="20"/>
      <c r="X289" s="2"/>
      <c r="Y289" s="2"/>
      <c r="Z289" s="2"/>
      <c r="AA289" s="2"/>
      <c r="AB289" s="2"/>
      <c r="AC289" s="2"/>
      <c r="AD289" s="2"/>
      <c r="AE289" s="2"/>
      <c r="AF289" s="2"/>
      <c r="AG289" s="2"/>
      <c r="AH289" s="2"/>
    </row>
    <row r="290" s="291" customFormat="true" ht="18" hidden="false" customHeight="false" outlineLevel="0" collapsed="false">
      <c r="A290" s="354" t="s">
        <v>647</v>
      </c>
      <c r="B290" s="289"/>
      <c r="C290" s="290"/>
      <c r="D290" s="290" t="n">
        <v>1713750</v>
      </c>
      <c r="E290" s="290"/>
      <c r="F290" s="290" t="n">
        <v>1718650</v>
      </c>
      <c r="G290" s="290" t="n">
        <v>1715360</v>
      </c>
      <c r="H290" s="290" t="n">
        <v>1713742</v>
      </c>
      <c r="I290" s="290" t="n">
        <v>0</v>
      </c>
      <c r="J290" s="290" t="n">
        <v>1713742</v>
      </c>
      <c r="K290" s="290" t="n">
        <v>1713742</v>
      </c>
      <c r="L290" s="290" t="n">
        <v>0</v>
      </c>
      <c r="M290" s="290" t="n">
        <v>1713742</v>
      </c>
      <c r="N290" s="270"/>
      <c r="O290" s="270"/>
      <c r="P290" s="271" t="str">
        <f aca="false">IF(F290&lt;G290," EROARE"," ")</f>
        <v> </v>
      </c>
      <c r="Q290" s="271"/>
      <c r="R290" s="271"/>
      <c r="S290" s="270"/>
      <c r="T290" s="270"/>
      <c r="U290" s="274"/>
      <c r="V290" s="20"/>
      <c r="X290" s="2"/>
      <c r="Y290" s="2"/>
      <c r="Z290" s="2"/>
      <c r="AA290" s="2"/>
      <c r="AB290" s="2"/>
      <c r="AC290" s="2"/>
      <c r="AD290" s="2"/>
      <c r="AE290" s="2"/>
      <c r="AF290" s="2"/>
      <c r="AG290" s="2"/>
      <c r="AH290" s="2"/>
    </row>
    <row r="291" s="362" customFormat="true" ht="18" hidden="false" customHeight="false" outlineLevel="0" collapsed="false">
      <c r="A291" s="380" t="s">
        <v>684</v>
      </c>
      <c r="B291" s="359"/>
      <c r="C291" s="360" t="n">
        <v>3992400</v>
      </c>
      <c r="D291" s="360" t="n">
        <v>7972600</v>
      </c>
      <c r="E291" s="360" t="n">
        <v>3235310</v>
      </c>
      <c r="F291" s="360" t="n">
        <v>7504520</v>
      </c>
      <c r="G291" s="360" t="n">
        <v>7504520</v>
      </c>
      <c r="H291" s="360" t="n">
        <v>8479800</v>
      </c>
      <c r="I291" s="360" t="n">
        <v>507200</v>
      </c>
      <c r="J291" s="360" t="n">
        <v>7972600</v>
      </c>
      <c r="K291" s="360" t="n">
        <v>7504520</v>
      </c>
      <c r="L291" s="360" t="n">
        <v>975280</v>
      </c>
      <c r="M291" s="360" t="n">
        <v>7972600</v>
      </c>
      <c r="N291" s="270"/>
      <c r="O291" s="270" t="str">
        <f aca="false">IF(F291&lt;K291," EROARE"," ")</f>
        <v> </v>
      </c>
      <c r="P291" s="271" t="str">
        <f aca="false">IF(F291&lt;G291," EROARE"," ")</f>
        <v> </v>
      </c>
      <c r="Q291" s="271"/>
      <c r="R291" s="271" t="str">
        <f aca="false">IF(D291&lt;J291," EROARE"," ")</f>
        <v> </v>
      </c>
      <c r="S291" s="270" t="str">
        <f aca="false">IF(G291&lt;K291," EROARE"," ")</f>
        <v> </v>
      </c>
      <c r="T291" s="270" t="str">
        <f aca="false">IF(H291&lt;K291," EROARE"," ")</f>
        <v> </v>
      </c>
      <c r="U291" s="274" t="str">
        <f aca="false">IF(L291&lt;0," EROARE"," ")</f>
        <v> </v>
      </c>
      <c r="V291" s="361"/>
      <c r="X291" s="2"/>
      <c r="Y291" s="2"/>
      <c r="Z291" s="2"/>
      <c r="AA291" s="2"/>
      <c r="AB291" s="2"/>
      <c r="AC291" s="2"/>
      <c r="AD291" s="2"/>
      <c r="AE291" s="2"/>
      <c r="AF291" s="2"/>
      <c r="AG291" s="2"/>
      <c r="AH291" s="2"/>
    </row>
    <row r="292" s="291" customFormat="true" ht="35.05" hidden="false" customHeight="false" outlineLevel="0" collapsed="false">
      <c r="A292" s="354" t="s">
        <v>685</v>
      </c>
      <c r="B292" s="289"/>
      <c r="C292" s="290" t="n">
        <v>0</v>
      </c>
      <c r="D292" s="290" t="n">
        <v>0</v>
      </c>
      <c r="E292" s="290" t="n">
        <v>0</v>
      </c>
      <c r="F292" s="290" t="n">
        <v>0</v>
      </c>
      <c r="G292" s="290" t="n">
        <v>0</v>
      </c>
      <c r="H292" s="290" t="n">
        <v>0</v>
      </c>
      <c r="I292" s="290" t="n">
        <v>0</v>
      </c>
      <c r="J292" s="290" t="n">
        <v>0</v>
      </c>
      <c r="K292" s="290" t="n">
        <v>0</v>
      </c>
      <c r="L292" s="290" t="n">
        <v>0</v>
      </c>
      <c r="M292" s="290" t="n">
        <v>0</v>
      </c>
      <c r="N292" s="270"/>
      <c r="O292" s="270" t="str">
        <f aca="false">IF(F292&lt;K292," EROARE"," ")</f>
        <v> </v>
      </c>
      <c r="P292" s="271" t="str">
        <f aca="false">IF(F292&lt;G292," EROARE"," ")</f>
        <v> </v>
      </c>
      <c r="Q292" s="271"/>
      <c r="R292" s="271" t="str">
        <f aca="false">IF(D292&lt;J292," EROARE"," ")</f>
        <v> </v>
      </c>
      <c r="S292" s="270" t="str">
        <f aca="false">IF(G292&lt;K292," EROARE"," ")</f>
        <v> </v>
      </c>
      <c r="T292" s="270" t="str">
        <f aca="false">IF(H292&lt;K292," EROARE"," ")</f>
        <v> </v>
      </c>
      <c r="U292" s="274" t="str">
        <f aca="false">IF(L292&lt;0," EROARE"," ")</f>
        <v> </v>
      </c>
      <c r="V292" s="20"/>
      <c r="X292" s="2"/>
      <c r="Y292" s="2"/>
      <c r="Z292" s="2"/>
      <c r="AA292" s="2"/>
      <c r="AB292" s="2"/>
      <c r="AC292" s="2"/>
      <c r="AD292" s="2"/>
      <c r="AE292" s="2"/>
      <c r="AF292" s="2"/>
      <c r="AG292" s="2"/>
      <c r="AH292" s="2"/>
    </row>
    <row r="293" s="291" customFormat="true" ht="18" hidden="false" customHeight="false" outlineLevel="0" collapsed="false">
      <c r="A293" s="355" t="s">
        <v>609</v>
      </c>
      <c r="B293" s="300"/>
      <c r="C293" s="290"/>
      <c r="D293" s="290"/>
      <c r="E293" s="290"/>
      <c r="F293" s="290"/>
      <c r="G293" s="290" t="n">
        <v>0</v>
      </c>
      <c r="H293" s="290" t="n">
        <v>0</v>
      </c>
      <c r="I293" s="290" t="n">
        <v>0</v>
      </c>
      <c r="J293" s="290" t="n">
        <v>0</v>
      </c>
      <c r="K293" s="290" t="n">
        <v>0</v>
      </c>
      <c r="L293" s="290" t="n">
        <v>0</v>
      </c>
      <c r="M293" s="290"/>
      <c r="N293" s="270"/>
      <c r="O293" s="270" t="str">
        <f aca="false">IF(F293&lt;K293," EROARE"," ")</f>
        <v> </v>
      </c>
      <c r="P293" s="271" t="str">
        <f aca="false">IF(F293&lt;G293," EROARE"," ")</f>
        <v> </v>
      </c>
      <c r="Q293" s="271"/>
      <c r="R293" s="271" t="str">
        <f aca="false">IF(D293&lt;J293," EROARE"," ")</f>
        <v> </v>
      </c>
      <c r="S293" s="270" t="str">
        <f aca="false">IF(G293&lt;K293," EROARE"," ")</f>
        <v> </v>
      </c>
      <c r="T293" s="270" t="str">
        <f aca="false">IF(H293&lt;K293," EROARE"," ")</f>
        <v> </v>
      </c>
      <c r="U293" s="274" t="str">
        <f aca="false">IF(L293&lt;0," EROARE"," ")</f>
        <v> </v>
      </c>
      <c r="V293" s="20"/>
      <c r="X293" s="2"/>
      <c r="Y293" s="2"/>
      <c r="Z293" s="2"/>
      <c r="AA293" s="2"/>
      <c r="AB293" s="2"/>
      <c r="AC293" s="2"/>
      <c r="AD293" s="2"/>
      <c r="AE293" s="2"/>
      <c r="AF293" s="2"/>
      <c r="AG293" s="2"/>
      <c r="AH293" s="2"/>
    </row>
    <row r="294" s="291" customFormat="true" ht="46.25" hidden="false" customHeight="false" outlineLevel="0" collapsed="false">
      <c r="A294" s="366" t="s">
        <v>602</v>
      </c>
      <c r="B294" s="302"/>
      <c r="C294" s="290"/>
      <c r="D294" s="290"/>
      <c r="E294" s="290"/>
      <c r="F294" s="290"/>
      <c r="G294" s="290" t="n">
        <v>0</v>
      </c>
      <c r="H294" s="290" t="n">
        <v>0</v>
      </c>
      <c r="I294" s="290" t="n">
        <v>0</v>
      </c>
      <c r="J294" s="290" t="n">
        <v>0</v>
      </c>
      <c r="K294" s="290" t="n">
        <v>0</v>
      </c>
      <c r="L294" s="290" t="n">
        <v>0</v>
      </c>
      <c r="M294" s="290"/>
      <c r="N294" s="270"/>
      <c r="O294" s="270" t="str">
        <f aca="false">IF(F294&lt;K294," EROARE"," ")</f>
        <v> </v>
      </c>
      <c r="P294" s="271" t="str">
        <f aca="false">IF(F294&lt;G294," EROARE"," ")</f>
        <v> </v>
      </c>
      <c r="Q294" s="271"/>
      <c r="R294" s="271" t="str">
        <f aca="false">IF(D294&lt;J294," EROARE"," ")</f>
        <v> </v>
      </c>
      <c r="S294" s="270" t="str">
        <f aca="false">IF(G294&lt;K294," EROARE"," ")</f>
        <v> </v>
      </c>
      <c r="T294" s="270" t="str">
        <f aca="false">IF(H294&lt;K294," EROARE"," ")</f>
        <v> </v>
      </c>
      <c r="U294" s="274" t="str">
        <f aca="false">IF(L294&lt;0," EROARE"," ")</f>
        <v> </v>
      </c>
      <c r="V294" s="20"/>
      <c r="X294" s="2"/>
      <c r="Y294" s="2"/>
      <c r="Z294" s="2"/>
      <c r="AA294" s="2"/>
      <c r="AB294" s="2"/>
      <c r="AC294" s="2"/>
      <c r="AD294" s="2"/>
      <c r="AE294" s="2"/>
      <c r="AF294" s="2"/>
      <c r="AG294" s="2"/>
      <c r="AH294" s="2"/>
    </row>
    <row r="295" s="384" customFormat="true" ht="18" hidden="false" customHeight="false" outlineLevel="0" collapsed="false">
      <c r="A295" s="385" t="s">
        <v>686</v>
      </c>
      <c r="B295" s="334"/>
      <c r="C295" s="382" t="n">
        <v>0</v>
      </c>
      <c r="D295" s="382" t="n">
        <v>0</v>
      </c>
      <c r="E295" s="382" t="n">
        <v>0</v>
      </c>
      <c r="F295" s="382" t="n">
        <v>0</v>
      </c>
      <c r="G295" s="382" t="n">
        <v>0</v>
      </c>
      <c r="H295" s="382" t="n">
        <v>0</v>
      </c>
      <c r="I295" s="382" t="n">
        <v>0</v>
      </c>
      <c r="J295" s="382" t="n">
        <v>0</v>
      </c>
      <c r="K295" s="382" t="n">
        <v>0</v>
      </c>
      <c r="L295" s="382" t="n">
        <v>0</v>
      </c>
      <c r="M295" s="382" t="n">
        <v>0</v>
      </c>
      <c r="N295" s="270"/>
      <c r="O295" s="270" t="str">
        <f aca="false">IF(F295&lt;K295," EROARE"," ")</f>
        <v> </v>
      </c>
      <c r="P295" s="271" t="str">
        <f aca="false">IF(F295&lt;G295," EROARE"," ")</f>
        <v> </v>
      </c>
      <c r="Q295" s="271"/>
      <c r="R295" s="271" t="str">
        <f aca="false">IF(D295&lt;J295," EROARE"," ")</f>
        <v> </v>
      </c>
      <c r="S295" s="270" t="str">
        <f aca="false">IF(G295&lt;K295," EROARE"," ")</f>
        <v> </v>
      </c>
      <c r="T295" s="270" t="str">
        <f aca="false">IF(H295&lt;K295," EROARE"," ")</f>
        <v> </v>
      </c>
      <c r="U295" s="274" t="str">
        <f aca="false">IF(L295&lt;0," EROARE"," ")</f>
        <v> </v>
      </c>
      <c r="V295" s="383"/>
      <c r="X295" s="2"/>
      <c r="Y295" s="2"/>
      <c r="Z295" s="2"/>
      <c r="AA295" s="2"/>
      <c r="AB295" s="2"/>
      <c r="AC295" s="2"/>
      <c r="AD295" s="2"/>
      <c r="AE295" s="2"/>
      <c r="AF295" s="2"/>
      <c r="AG295" s="2"/>
      <c r="AH295" s="2"/>
    </row>
    <row r="296" s="384" customFormat="true" ht="18" hidden="false" customHeight="false" outlineLevel="0" collapsed="false">
      <c r="A296" s="371" t="s">
        <v>609</v>
      </c>
      <c r="B296" s="334"/>
      <c r="C296" s="382"/>
      <c r="D296" s="382"/>
      <c r="E296" s="382"/>
      <c r="F296" s="382"/>
      <c r="G296" s="382" t="n">
        <v>0</v>
      </c>
      <c r="H296" s="382" t="n">
        <v>0</v>
      </c>
      <c r="I296" s="382" t="n">
        <v>0</v>
      </c>
      <c r="J296" s="382" t="n">
        <v>0</v>
      </c>
      <c r="K296" s="382" t="n">
        <v>0</v>
      </c>
      <c r="L296" s="382" t="n">
        <v>0</v>
      </c>
      <c r="M296" s="382"/>
      <c r="N296" s="270"/>
      <c r="O296" s="270" t="str">
        <f aca="false">IF(F296&lt;K296," EROARE"," ")</f>
        <v> </v>
      </c>
      <c r="P296" s="271" t="str">
        <f aca="false">IF(F296&lt;G296," EROARE"," ")</f>
        <v> </v>
      </c>
      <c r="Q296" s="271"/>
      <c r="R296" s="271" t="str">
        <f aca="false">IF(D296&lt;J296," EROARE"," ")</f>
        <v> </v>
      </c>
      <c r="S296" s="270" t="str">
        <f aca="false">IF(G296&lt;K296," EROARE"," ")</f>
        <v> </v>
      </c>
      <c r="T296" s="270" t="str">
        <f aca="false">IF(H296&lt;K296," EROARE"," ")</f>
        <v> </v>
      </c>
      <c r="U296" s="274" t="str">
        <f aca="false">IF(L296&lt;0," EROARE"," ")</f>
        <v> </v>
      </c>
      <c r="V296" s="383"/>
      <c r="X296" s="2"/>
      <c r="Y296" s="2"/>
      <c r="Z296" s="2"/>
      <c r="AA296" s="2"/>
      <c r="AB296" s="2"/>
      <c r="AC296" s="2"/>
      <c r="AD296" s="2"/>
      <c r="AE296" s="2"/>
      <c r="AF296" s="2"/>
      <c r="AG296" s="2"/>
      <c r="AH296" s="2"/>
    </row>
    <row r="297" s="384" customFormat="true" ht="32.8" hidden="false" customHeight="false" outlineLevel="0" collapsed="false">
      <c r="A297" s="371" t="s">
        <v>602</v>
      </c>
      <c r="B297" s="334"/>
      <c r="C297" s="382"/>
      <c r="D297" s="382"/>
      <c r="E297" s="382"/>
      <c r="F297" s="382"/>
      <c r="G297" s="382" t="n">
        <v>0</v>
      </c>
      <c r="H297" s="382" t="n">
        <v>0</v>
      </c>
      <c r="I297" s="382" t="n">
        <v>0</v>
      </c>
      <c r="J297" s="382" t="n">
        <v>0</v>
      </c>
      <c r="K297" s="382" t="n">
        <v>0</v>
      </c>
      <c r="L297" s="382" t="n">
        <v>0</v>
      </c>
      <c r="M297" s="382"/>
      <c r="N297" s="270"/>
      <c r="O297" s="270" t="str">
        <f aca="false">IF(F297&lt;K297," EROARE"," ")</f>
        <v> </v>
      </c>
      <c r="P297" s="271" t="str">
        <f aca="false">IF(F297&lt;G297," EROARE"," ")</f>
        <v> </v>
      </c>
      <c r="Q297" s="271"/>
      <c r="R297" s="271" t="str">
        <f aca="false">IF(D297&lt;J297," EROARE"," ")</f>
        <v> </v>
      </c>
      <c r="S297" s="270" t="str">
        <f aca="false">IF(G297&lt;K297," EROARE"," ")</f>
        <v> </v>
      </c>
      <c r="T297" s="270" t="str">
        <f aca="false">IF(H297&lt;K297," EROARE"," ")</f>
        <v> </v>
      </c>
      <c r="U297" s="274" t="str">
        <f aca="false">IF(L297&lt;0," EROARE"," ")</f>
        <v> </v>
      </c>
      <c r="V297" s="383"/>
      <c r="X297" s="2"/>
      <c r="Y297" s="2"/>
      <c r="Z297" s="2"/>
      <c r="AA297" s="2"/>
      <c r="AB297" s="2"/>
      <c r="AC297" s="2"/>
      <c r="AD297" s="2"/>
      <c r="AE297" s="2"/>
      <c r="AF297" s="2"/>
      <c r="AG297" s="2"/>
      <c r="AH297" s="2"/>
    </row>
    <row r="298" s="384" customFormat="true" ht="18" hidden="false" customHeight="false" outlineLevel="0" collapsed="false">
      <c r="A298" s="386" t="s">
        <v>687</v>
      </c>
      <c r="B298" s="334"/>
      <c r="C298" s="382" t="n">
        <v>3992400</v>
      </c>
      <c r="D298" s="382" t="n">
        <v>7972600</v>
      </c>
      <c r="E298" s="382" t="n">
        <v>3235310</v>
      </c>
      <c r="F298" s="382" t="n">
        <v>7504520</v>
      </c>
      <c r="G298" s="382" t="n">
        <v>7504520</v>
      </c>
      <c r="H298" s="382" t="n">
        <v>8479800</v>
      </c>
      <c r="I298" s="382" t="n">
        <v>507200</v>
      </c>
      <c r="J298" s="382" t="n">
        <v>7972600</v>
      </c>
      <c r="K298" s="382" t="n">
        <v>7504520</v>
      </c>
      <c r="L298" s="382" t="n">
        <v>975280</v>
      </c>
      <c r="M298" s="382" t="n">
        <v>7972600</v>
      </c>
      <c r="N298" s="270"/>
      <c r="O298" s="270" t="str">
        <f aca="false">IF(F298&lt;K298," EROARE"," ")</f>
        <v> </v>
      </c>
      <c r="P298" s="271" t="str">
        <f aca="false">IF(F298&lt;G298," EROARE"," ")</f>
        <v> </v>
      </c>
      <c r="Q298" s="271"/>
      <c r="R298" s="271" t="str">
        <f aca="false">IF(D298&lt;J298," EROARE"," ")</f>
        <v> </v>
      </c>
      <c r="S298" s="270" t="str">
        <f aca="false">IF(G298&lt;K298," EROARE"," ")</f>
        <v> </v>
      </c>
      <c r="T298" s="270" t="str">
        <f aca="false">IF(H298&lt;K298," EROARE"," ")</f>
        <v> </v>
      </c>
      <c r="U298" s="274" t="str">
        <f aca="false">IF(L298&lt;0," EROARE"," ")</f>
        <v> </v>
      </c>
      <c r="V298" s="383"/>
      <c r="X298" s="2"/>
      <c r="Y298" s="2"/>
      <c r="Z298" s="2"/>
      <c r="AA298" s="2"/>
      <c r="AB298" s="2"/>
      <c r="AC298" s="2"/>
      <c r="AD298" s="2"/>
      <c r="AE298" s="2"/>
      <c r="AF298" s="2"/>
      <c r="AG298" s="2"/>
      <c r="AH298" s="2"/>
    </row>
    <row r="299" s="384" customFormat="true" ht="18" hidden="false" customHeight="false" outlineLevel="0" collapsed="false">
      <c r="A299" s="354" t="s">
        <v>609</v>
      </c>
      <c r="B299" s="334"/>
      <c r="C299" s="382" t="n">
        <v>3992400</v>
      </c>
      <c r="D299" s="382" t="n">
        <v>7972600</v>
      </c>
      <c r="E299" s="382" t="n">
        <v>3235310</v>
      </c>
      <c r="F299" s="382" t="n">
        <v>7504520</v>
      </c>
      <c r="G299" s="382" t="n">
        <v>7504520</v>
      </c>
      <c r="H299" s="382" t="n">
        <v>8479800</v>
      </c>
      <c r="I299" s="382" t="n">
        <v>507200</v>
      </c>
      <c r="J299" s="382" t="n">
        <v>7972600</v>
      </c>
      <c r="K299" s="382" t="n">
        <v>7504520</v>
      </c>
      <c r="L299" s="382" t="n">
        <v>975280</v>
      </c>
      <c r="M299" s="382" t="n">
        <v>7972600</v>
      </c>
      <c r="N299" s="270"/>
      <c r="O299" s="270" t="str">
        <f aca="false">IF(F299&lt;K299," EROARE"," ")</f>
        <v> </v>
      </c>
      <c r="P299" s="271" t="str">
        <f aca="false">IF(F299&lt;G299," EROARE"," ")</f>
        <v> </v>
      </c>
      <c r="Q299" s="271"/>
      <c r="R299" s="271" t="str">
        <f aca="false">IF(D299&lt;J299," EROARE"," ")</f>
        <v> </v>
      </c>
      <c r="S299" s="270" t="str">
        <f aca="false">IF(G299&lt;K299," EROARE"," ")</f>
        <v> </v>
      </c>
      <c r="T299" s="270" t="str">
        <f aca="false">IF(H299&lt;K299," EROARE"," ")</f>
        <v> </v>
      </c>
      <c r="U299" s="274" t="str">
        <f aca="false">IF(L299&lt;0," EROARE"," ")</f>
        <v> </v>
      </c>
      <c r="V299" s="383"/>
      <c r="X299" s="2"/>
      <c r="Y299" s="2"/>
      <c r="Z299" s="2"/>
      <c r="AA299" s="2"/>
      <c r="AB299" s="2"/>
      <c r="AC299" s="2"/>
      <c r="AD299" s="2"/>
      <c r="AE299" s="2"/>
      <c r="AF299" s="2"/>
      <c r="AG299" s="2"/>
      <c r="AH299" s="2"/>
    </row>
    <row r="300" s="384" customFormat="true" ht="46.25" hidden="false" customHeight="false" outlineLevel="0" collapsed="false">
      <c r="A300" s="354" t="s">
        <v>602</v>
      </c>
      <c r="B300" s="334"/>
      <c r="C300" s="382"/>
      <c r="D300" s="382"/>
      <c r="E300" s="382"/>
      <c r="F300" s="382"/>
      <c r="G300" s="382" t="n">
        <v>0</v>
      </c>
      <c r="H300" s="382" t="n">
        <v>0</v>
      </c>
      <c r="I300" s="382" t="n">
        <v>0</v>
      </c>
      <c r="J300" s="382" t="n">
        <v>0</v>
      </c>
      <c r="K300" s="382" t="n">
        <v>0</v>
      </c>
      <c r="L300" s="382" t="n">
        <v>0</v>
      </c>
      <c r="M300" s="382"/>
      <c r="N300" s="270"/>
      <c r="O300" s="270" t="str">
        <f aca="false">IF(F300&lt;K300," EROARE"," ")</f>
        <v> </v>
      </c>
      <c r="P300" s="271" t="str">
        <f aca="false">IF(F300&lt;G300," EROARE"," ")</f>
        <v> </v>
      </c>
      <c r="Q300" s="271"/>
      <c r="R300" s="271" t="str">
        <f aca="false">IF(D300&lt;J300," EROARE"," ")</f>
        <v> </v>
      </c>
      <c r="S300" s="270" t="str">
        <f aca="false">IF(G300&lt;K300," EROARE"," ")</f>
        <v> </v>
      </c>
      <c r="T300" s="270" t="str">
        <f aca="false">IF(H300&lt;K300," EROARE"," ")</f>
        <v> </v>
      </c>
      <c r="U300" s="274" t="str">
        <f aca="false">IF(L300&lt;0," EROARE"," ")</f>
        <v> </v>
      </c>
      <c r="V300" s="383"/>
      <c r="X300" s="2"/>
      <c r="Y300" s="2"/>
      <c r="Z300" s="2"/>
      <c r="AA300" s="2"/>
      <c r="AB300" s="2"/>
      <c r="AC300" s="2"/>
      <c r="AD300" s="2"/>
      <c r="AE300" s="2"/>
      <c r="AF300" s="2"/>
      <c r="AG300" s="2"/>
      <c r="AH300" s="2"/>
    </row>
    <row r="301" s="384" customFormat="true" ht="18" hidden="false" customHeight="false" outlineLevel="0" collapsed="false">
      <c r="A301" s="354" t="s">
        <v>688</v>
      </c>
      <c r="B301" s="334"/>
      <c r="C301" s="382"/>
      <c r="D301" s="382"/>
      <c r="E301" s="382"/>
      <c r="F301" s="382" t="n">
        <v>0</v>
      </c>
      <c r="G301" s="382" t="n">
        <v>0</v>
      </c>
      <c r="H301" s="382" t="n">
        <v>0</v>
      </c>
      <c r="I301" s="382" t="n">
        <v>0</v>
      </c>
      <c r="J301" s="382" t="n">
        <v>0</v>
      </c>
      <c r="K301" s="382" t="n">
        <v>0</v>
      </c>
      <c r="L301" s="382" t="n">
        <v>0</v>
      </c>
      <c r="M301" s="382"/>
      <c r="N301" s="270"/>
      <c r="O301" s="270"/>
      <c r="P301" s="271" t="str">
        <f aca="false">IF(F301&lt;G301," EROARE"," ")</f>
        <v> </v>
      </c>
      <c r="Q301" s="271"/>
      <c r="R301" s="271"/>
      <c r="S301" s="270"/>
      <c r="T301" s="270"/>
      <c r="U301" s="274"/>
      <c r="V301" s="383"/>
      <c r="X301" s="2"/>
      <c r="Y301" s="2"/>
      <c r="Z301" s="2"/>
      <c r="AA301" s="2"/>
      <c r="AB301" s="2"/>
      <c r="AC301" s="2"/>
      <c r="AD301" s="2"/>
      <c r="AE301" s="2"/>
      <c r="AF301" s="2"/>
      <c r="AG301" s="2"/>
      <c r="AH301" s="2"/>
    </row>
    <row r="302" s="311" customFormat="true" ht="18" hidden="false" customHeight="false" outlineLevel="0" collapsed="false">
      <c r="A302" s="308" t="s">
        <v>689</v>
      </c>
      <c r="B302" s="305" t="s">
        <v>690</v>
      </c>
      <c r="C302" s="310" t="n">
        <v>0</v>
      </c>
      <c r="D302" s="310" t="n">
        <v>0</v>
      </c>
      <c r="E302" s="310" t="n">
        <v>0</v>
      </c>
      <c r="F302" s="310" t="n">
        <v>0</v>
      </c>
      <c r="G302" s="310" t="n">
        <v>0</v>
      </c>
      <c r="H302" s="310" t="n">
        <v>0</v>
      </c>
      <c r="I302" s="310" t="n">
        <v>0</v>
      </c>
      <c r="J302" s="310" t="n">
        <v>0</v>
      </c>
      <c r="K302" s="310" t="n">
        <v>0</v>
      </c>
      <c r="L302" s="310" t="n">
        <v>0</v>
      </c>
      <c r="M302" s="310" t="n">
        <v>0</v>
      </c>
      <c r="N302" s="270"/>
      <c r="O302" s="270" t="str">
        <f aca="false">IF(F302&lt;K302," EROARE"," ")</f>
        <v> </v>
      </c>
      <c r="P302" s="271" t="str">
        <f aca="false">IF(F302&lt;G302," EROARE"," ")</f>
        <v> </v>
      </c>
      <c r="Q302" s="271"/>
      <c r="R302" s="271" t="str">
        <f aca="false">IF(D302&lt;J302," EROARE"," ")</f>
        <v> </v>
      </c>
      <c r="S302" s="270" t="str">
        <f aca="false">IF(G302&lt;K302," EROARE"," ")</f>
        <v> </v>
      </c>
      <c r="T302" s="270" t="str">
        <f aca="false">IF(H302&lt;K302," EROARE"," ")</f>
        <v> </v>
      </c>
      <c r="U302" s="274" t="str">
        <f aca="false">IF(L302&lt;0," EROARE"," ")</f>
        <v> </v>
      </c>
      <c r="V302" s="338"/>
      <c r="X302" s="2"/>
      <c r="Y302" s="2"/>
      <c r="Z302" s="2"/>
      <c r="AA302" s="2"/>
      <c r="AB302" s="2"/>
      <c r="AC302" s="2"/>
      <c r="AD302" s="2"/>
      <c r="AE302" s="2"/>
      <c r="AF302" s="2"/>
      <c r="AG302" s="2"/>
      <c r="AH302" s="2"/>
    </row>
    <row r="303" s="291" customFormat="true" ht="18" hidden="false" customHeight="false" outlineLevel="0" collapsed="false">
      <c r="A303" s="354" t="s">
        <v>600</v>
      </c>
      <c r="B303" s="289"/>
      <c r="C303" s="290"/>
      <c r="D303" s="290"/>
      <c r="E303" s="290"/>
      <c r="F303" s="290"/>
      <c r="G303" s="290" t="n">
        <v>0</v>
      </c>
      <c r="H303" s="290" t="n">
        <v>0</v>
      </c>
      <c r="I303" s="290" t="n">
        <v>0</v>
      </c>
      <c r="J303" s="290" t="n">
        <v>0</v>
      </c>
      <c r="K303" s="290" t="n">
        <v>0</v>
      </c>
      <c r="L303" s="290" t="n">
        <v>0</v>
      </c>
      <c r="M303" s="290"/>
      <c r="N303" s="270"/>
      <c r="O303" s="270" t="str">
        <f aca="false">IF(F303&lt;K303," EROARE"," ")</f>
        <v> </v>
      </c>
      <c r="P303" s="271" t="str">
        <f aca="false">IF(F303&lt;G303," EROARE"," ")</f>
        <v> </v>
      </c>
      <c r="Q303" s="271"/>
      <c r="R303" s="271" t="str">
        <f aca="false">IF(D303&lt;J303," EROARE"," ")</f>
        <v> </v>
      </c>
      <c r="S303" s="270" t="str">
        <f aca="false">IF(G303&lt;K303," EROARE"," ")</f>
        <v> </v>
      </c>
      <c r="T303" s="270" t="str">
        <f aca="false">IF(H303&lt;K303," EROARE"," ")</f>
        <v> </v>
      </c>
      <c r="U303" s="274" t="str">
        <f aca="false">IF(L303&lt;0," EROARE"," ")</f>
        <v> </v>
      </c>
      <c r="V303" s="20"/>
      <c r="X303" s="2"/>
      <c r="Y303" s="2"/>
      <c r="Z303" s="2"/>
      <c r="AA303" s="2"/>
      <c r="AB303" s="2"/>
      <c r="AC303" s="2"/>
      <c r="AD303" s="2"/>
      <c r="AE303" s="2"/>
      <c r="AF303" s="2"/>
      <c r="AG303" s="2"/>
      <c r="AH303" s="2"/>
    </row>
    <row r="304" s="291" customFormat="true" ht="18" hidden="false" customHeight="false" outlineLevel="0" collapsed="false">
      <c r="A304" s="354" t="s">
        <v>604</v>
      </c>
      <c r="B304" s="289"/>
      <c r="C304" s="290"/>
      <c r="D304" s="290"/>
      <c r="E304" s="290"/>
      <c r="F304" s="290"/>
      <c r="G304" s="290" t="n">
        <v>0</v>
      </c>
      <c r="H304" s="290" t="n">
        <v>0</v>
      </c>
      <c r="I304" s="290" t="n">
        <v>0</v>
      </c>
      <c r="J304" s="290" t="n">
        <v>0</v>
      </c>
      <c r="K304" s="290" t="n">
        <v>0</v>
      </c>
      <c r="L304" s="290" t="n">
        <v>0</v>
      </c>
      <c r="M304" s="290"/>
      <c r="N304" s="270"/>
      <c r="O304" s="270" t="str">
        <f aca="false">IF(F304&lt;K304," EROARE"," ")</f>
        <v> </v>
      </c>
      <c r="P304" s="271" t="str">
        <f aca="false">IF(F304&lt;G304," EROARE"," ")</f>
        <v> </v>
      </c>
      <c r="Q304" s="271"/>
      <c r="R304" s="271" t="str">
        <f aca="false">IF(D304&lt;J304," EROARE"," ")</f>
        <v> </v>
      </c>
      <c r="S304" s="270" t="str">
        <f aca="false">IF(G304&lt;K304," EROARE"," ")</f>
        <v> </v>
      </c>
      <c r="T304" s="270" t="str">
        <f aca="false">IF(H304&lt;K304," EROARE"," ")</f>
        <v> </v>
      </c>
      <c r="U304" s="274" t="str">
        <f aca="false">IF(L304&lt;0," EROARE"," ")</f>
        <v> </v>
      </c>
      <c r="V304" s="20"/>
      <c r="X304" s="2"/>
      <c r="Y304" s="2"/>
      <c r="Z304" s="2"/>
      <c r="AA304" s="2"/>
      <c r="AB304" s="2"/>
      <c r="AC304" s="2"/>
      <c r="AD304" s="2"/>
      <c r="AE304" s="2"/>
      <c r="AF304" s="2"/>
      <c r="AG304" s="2"/>
      <c r="AH304" s="2"/>
    </row>
    <row r="305" s="291" customFormat="true" ht="46.25" hidden="false" customHeight="false" outlineLevel="0" collapsed="false">
      <c r="A305" s="354" t="s">
        <v>602</v>
      </c>
      <c r="B305" s="289"/>
      <c r="C305" s="290"/>
      <c r="D305" s="290"/>
      <c r="E305" s="290"/>
      <c r="F305" s="290"/>
      <c r="G305" s="290" t="n">
        <v>0</v>
      </c>
      <c r="H305" s="290" t="n">
        <v>0</v>
      </c>
      <c r="I305" s="290" t="n">
        <v>0</v>
      </c>
      <c r="J305" s="290" t="n">
        <v>0</v>
      </c>
      <c r="K305" s="290" t="n">
        <v>0</v>
      </c>
      <c r="L305" s="290" t="n">
        <v>0</v>
      </c>
      <c r="M305" s="290"/>
      <c r="N305" s="270"/>
      <c r="O305" s="270" t="str">
        <f aca="false">IF(F305&lt;K305," EROARE"," ")</f>
        <v> </v>
      </c>
      <c r="P305" s="271" t="str">
        <f aca="false">IF(F305&lt;G305," EROARE"," ")</f>
        <v> </v>
      </c>
      <c r="Q305" s="271"/>
      <c r="R305" s="271" t="str">
        <f aca="false">IF(D305&lt;J305," EROARE"," ")</f>
        <v> </v>
      </c>
      <c r="S305" s="270" t="str">
        <f aca="false">IF(G305&lt;K305," EROARE"," ")</f>
        <v> </v>
      </c>
      <c r="T305" s="270" t="str">
        <f aca="false">IF(H305&lt;K305," EROARE"," ")</f>
        <v> </v>
      </c>
      <c r="U305" s="274" t="str">
        <f aca="false">IF(L305&lt;0," EROARE"," ")</f>
        <v> </v>
      </c>
      <c r="V305" s="20"/>
      <c r="X305" s="2"/>
      <c r="Y305" s="2"/>
      <c r="Z305" s="2"/>
      <c r="AA305" s="2"/>
      <c r="AB305" s="2"/>
      <c r="AC305" s="2"/>
      <c r="AD305" s="2"/>
      <c r="AE305" s="2"/>
      <c r="AF305" s="2"/>
      <c r="AG305" s="2"/>
      <c r="AH305" s="2"/>
    </row>
    <row r="306" s="291" customFormat="true" ht="18" hidden="false" customHeight="false" outlineLevel="0" collapsed="false">
      <c r="A306" s="355" t="s">
        <v>683</v>
      </c>
      <c r="B306" s="300"/>
      <c r="C306" s="290"/>
      <c r="D306" s="290"/>
      <c r="E306" s="290"/>
      <c r="F306" s="290"/>
      <c r="G306" s="290" t="n">
        <v>0</v>
      </c>
      <c r="H306" s="290" t="n">
        <v>0</v>
      </c>
      <c r="I306" s="290" t="n">
        <v>0</v>
      </c>
      <c r="J306" s="290" t="n">
        <v>0</v>
      </c>
      <c r="K306" s="290" t="n">
        <v>0</v>
      </c>
      <c r="L306" s="290" t="n">
        <v>0</v>
      </c>
      <c r="M306" s="290"/>
      <c r="N306" s="270"/>
      <c r="O306" s="270" t="str">
        <f aca="false">IF(F306&lt;K306," EROARE"," ")</f>
        <v> </v>
      </c>
      <c r="P306" s="271" t="str">
        <f aca="false">IF(F306&lt;G306," EROARE"," ")</f>
        <v> </v>
      </c>
      <c r="Q306" s="271"/>
      <c r="R306" s="271" t="str">
        <f aca="false">IF(D306&lt;J306," EROARE"," ")</f>
        <v> </v>
      </c>
      <c r="S306" s="270" t="str">
        <f aca="false">IF(G306&lt;K306," EROARE"," ")</f>
        <v> </v>
      </c>
      <c r="T306" s="270" t="str">
        <f aca="false">IF(H306&lt;K306," EROARE"," ")</f>
        <v> </v>
      </c>
      <c r="U306" s="274" t="str">
        <f aca="false">IF(L306&lt;0," EROARE"," ")</f>
        <v> </v>
      </c>
      <c r="V306" s="20"/>
      <c r="X306" s="2"/>
      <c r="Y306" s="2"/>
      <c r="Z306" s="2"/>
      <c r="AA306" s="2"/>
      <c r="AB306" s="2"/>
      <c r="AC306" s="2"/>
      <c r="AD306" s="2"/>
      <c r="AE306" s="2"/>
      <c r="AF306" s="2"/>
      <c r="AG306" s="2"/>
      <c r="AH306" s="2"/>
    </row>
    <row r="307" s="291" customFormat="true" ht="18" hidden="false" customHeight="false" outlineLevel="0" collapsed="false">
      <c r="A307" s="387" t="s">
        <v>647</v>
      </c>
      <c r="B307" s="388"/>
      <c r="C307" s="290"/>
      <c r="D307" s="290"/>
      <c r="E307" s="290"/>
      <c r="F307" s="290"/>
      <c r="G307" s="290" t="n">
        <v>0</v>
      </c>
      <c r="H307" s="290" t="n">
        <v>0</v>
      </c>
      <c r="I307" s="290" t="n">
        <v>0</v>
      </c>
      <c r="J307" s="290" t="n">
        <v>0</v>
      </c>
      <c r="K307" s="290" t="n">
        <v>0</v>
      </c>
      <c r="L307" s="290" t="n">
        <v>0</v>
      </c>
      <c r="M307" s="290"/>
      <c r="N307" s="270"/>
      <c r="O307" s="270"/>
      <c r="P307" s="271" t="str">
        <f aca="false">IF(F307&lt;G307," EROARE"," ")</f>
        <v> </v>
      </c>
      <c r="Q307" s="271"/>
      <c r="R307" s="271"/>
      <c r="S307" s="270"/>
      <c r="T307" s="270"/>
      <c r="U307" s="274"/>
      <c r="V307" s="20"/>
      <c r="X307" s="2"/>
      <c r="Y307" s="2"/>
      <c r="Z307" s="2"/>
      <c r="AA307" s="2"/>
      <c r="AB307" s="2"/>
      <c r="AC307" s="2"/>
      <c r="AD307" s="2"/>
      <c r="AE307" s="2"/>
      <c r="AF307" s="2"/>
      <c r="AG307" s="2"/>
      <c r="AH307" s="2"/>
    </row>
    <row r="308" s="311" customFormat="true" ht="18" hidden="false" customHeight="false" outlineLevel="0" collapsed="false">
      <c r="A308" s="389" t="s">
        <v>691</v>
      </c>
      <c r="B308" s="390" t="s">
        <v>692</v>
      </c>
      <c r="C308" s="310" t="n">
        <v>876000</v>
      </c>
      <c r="D308" s="310" t="n">
        <v>2637940</v>
      </c>
      <c r="E308" s="310" t="n">
        <v>876000</v>
      </c>
      <c r="F308" s="310" t="n">
        <v>2237520</v>
      </c>
      <c r="G308" s="310" t="n">
        <v>2234445</v>
      </c>
      <c r="H308" s="310" t="n">
        <v>2732820</v>
      </c>
      <c r="I308" s="310" t="n">
        <v>103189</v>
      </c>
      <c r="J308" s="310" t="n">
        <v>2629631</v>
      </c>
      <c r="K308" s="310" t="n">
        <v>2234445</v>
      </c>
      <c r="L308" s="310" t="n">
        <v>498375</v>
      </c>
      <c r="M308" s="310" t="n">
        <v>2632706</v>
      </c>
      <c r="N308" s="270"/>
      <c r="O308" s="270" t="str">
        <f aca="false">IF(F308&lt;K308," EROARE"," ")</f>
        <v> </v>
      </c>
      <c r="P308" s="271" t="str">
        <f aca="false">IF(F308&lt;G308," EROARE"," ")</f>
        <v> </v>
      </c>
      <c r="Q308" s="271"/>
      <c r="R308" s="271" t="str">
        <f aca="false">IF(D308&lt;J308," EROARE"," ")</f>
        <v> </v>
      </c>
      <c r="S308" s="270" t="str">
        <f aca="false">IF(G308&lt;K308," EROARE"," ")</f>
        <v> </v>
      </c>
      <c r="T308" s="270" t="str">
        <f aca="false">IF(H308&lt;K308," EROARE"," ")</f>
        <v> </v>
      </c>
      <c r="U308" s="274" t="str">
        <f aca="false">IF(L308&lt;0," EROARE"," ")</f>
        <v> </v>
      </c>
      <c r="V308" s="338"/>
      <c r="X308" s="2"/>
      <c r="Y308" s="2"/>
      <c r="Z308" s="2"/>
      <c r="AA308" s="2"/>
      <c r="AB308" s="2"/>
      <c r="AC308" s="2"/>
      <c r="AD308" s="2"/>
      <c r="AE308" s="2"/>
      <c r="AF308" s="2"/>
      <c r="AG308" s="2"/>
      <c r="AH308" s="2"/>
    </row>
    <row r="309" s="311" customFormat="true" ht="18" hidden="false" customHeight="false" outlineLevel="0" collapsed="false">
      <c r="A309" s="341" t="s">
        <v>693</v>
      </c>
      <c r="B309" s="342" t="s">
        <v>694</v>
      </c>
      <c r="C309" s="310" t="n">
        <v>4019460</v>
      </c>
      <c r="D309" s="310" t="n">
        <v>14231560</v>
      </c>
      <c r="E309" s="310" t="n">
        <v>4019460</v>
      </c>
      <c r="F309" s="310" t="n">
        <v>5788640</v>
      </c>
      <c r="G309" s="310" t="n">
        <v>5565622</v>
      </c>
      <c r="H309" s="310" t="n">
        <v>14008575</v>
      </c>
      <c r="I309" s="310" t="n">
        <v>0</v>
      </c>
      <c r="J309" s="310" t="n">
        <v>14008575</v>
      </c>
      <c r="K309" s="310" t="n">
        <v>5565622</v>
      </c>
      <c r="L309" s="310" t="n">
        <v>8442953</v>
      </c>
      <c r="M309" s="310" t="n">
        <v>14231560</v>
      </c>
      <c r="N309" s="270"/>
      <c r="O309" s="270" t="str">
        <f aca="false">IF(F309&lt;K309," EROARE"," ")</f>
        <v> </v>
      </c>
      <c r="P309" s="271" t="str">
        <f aca="false">IF(F309&lt;G309," EROARE"," ")</f>
        <v> </v>
      </c>
      <c r="Q309" s="271"/>
      <c r="R309" s="271" t="str">
        <f aca="false">IF(D309&lt;J309," EROARE"," ")</f>
        <v> </v>
      </c>
      <c r="S309" s="270" t="str">
        <f aca="false">IF(G309&lt;K309," EROARE"," ")</f>
        <v> </v>
      </c>
      <c r="T309" s="270" t="str">
        <f aca="false">IF(H309&lt;K309," EROARE"," ")</f>
        <v> </v>
      </c>
      <c r="U309" s="274" t="str">
        <f aca="false">IF(L309&lt;0," EROARE"," ")</f>
        <v> </v>
      </c>
      <c r="V309" s="338"/>
      <c r="X309" s="2"/>
      <c r="Y309" s="2"/>
      <c r="Z309" s="2"/>
      <c r="AA309" s="2"/>
      <c r="AB309" s="2"/>
      <c r="AC309" s="2"/>
      <c r="AD309" s="2"/>
      <c r="AE309" s="2"/>
      <c r="AF309" s="2"/>
      <c r="AG309" s="2"/>
      <c r="AH309" s="2"/>
    </row>
    <row r="310" s="275" customFormat="true" ht="18" hidden="false" customHeight="false" outlineLevel="0" collapsed="false">
      <c r="A310" s="276" t="s">
        <v>695</v>
      </c>
      <c r="B310" s="277" t="s">
        <v>696</v>
      </c>
      <c r="C310" s="269" t="n">
        <v>44601000</v>
      </c>
      <c r="D310" s="269" t="n">
        <v>42023820</v>
      </c>
      <c r="E310" s="269" t="n">
        <v>44601000</v>
      </c>
      <c r="F310" s="269" t="n">
        <v>42023820</v>
      </c>
      <c r="G310" s="269" t="n">
        <v>42018695</v>
      </c>
      <c r="H310" s="269" t="n">
        <v>42018695</v>
      </c>
      <c r="I310" s="269" t="n">
        <v>0</v>
      </c>
      <c r="J310" s="269" t="n">
        <v>42018695</v>
      </c>
      <c r="K310" s="269" t="n">
        <v>42035674</v>
      </c>
      <c r="L310" s="269" t="n">
        <v>-16979</v>
      </c>
      <c r="M310" s="269" t="n">
        <v>42040799</v>
      </c>
      <c r="N310" s="270"/>
      <c r="O310" s="270" t="str">
        <f aca="false">IF(F310&lt;K310," EROARE"," ")</f>
        <v> EROARE</v>
      </c>
      <c r="P310" s="271" t="str">
        <f aca="false">IF(F310&lt;G310," EROARE"," ")</f>
        <v> </v>
      </c>
      <c r="Q310" s="271"/>
      <c r="R310" s="271" t="str">
        <f aca="false">IF(D310&lt;J310," EROARE"," ")</f>
        <v> </v>
      </c>
      <c r="S310" s="270" t="str">
        <f aca="false">IF(G310&lt;K310," EROARE"," ")</f>
        <v> EROARE</v>
      </c>
      <c r="T310" s="270" t="str">
        <f aca="false">IF(H310&lt;K310," EROARE"," ")</f>
        <v> EROARE</v>
      </c>
      <c r="U310" s="274" t="str">
        <f aca="false">IF(L310&lt;0," EROARE"," ")</f>
        <v> EROARE</v>
      </c>
      <c r="V310" s="97"/>
      <c r="X310" s="2"/>
      <c r="Y310" s="2"/>
      <c r="Z310" s="2"/>
      <c r="AA310" s="2"/>
      <c r="AB310" s="2"/>
      <c r="AC310" s="2"/>
      <c r="AD310" s="2"/>
      <c r="AE310" s="2"/>
      <c r="AF310" s="2"/>
      <c r="AG310" s="2"/>
      <c r="AH310" s="2"/>
    </row>
    <row r="311" s="275" customFormat="true" ht="18" hidden="false" customHeight="false" outlineLevel="0" collapsed="false">
      <c r="A311" s="276" t="s">
        <v>697</v>
      </c>
      <c r="B311" s="277" t="s">
        <v>698</v>
      </c>
      <c r="C311" s="269" t="n">
        <v>44601000</v>
      </c>
      <c r="D311" s="269" t="n">
        <v>42023820</v>
      </c>
      <c r="E311" s="269" t="n">
        <v>44601000</v>
      </c>
      <c r="F311" s="269" t="n">
        <v>42023820</v>
      </c>
      <c r="G311" s="269" t="n">
        <v>42018695</v>
      </c>
      <c r="H311" s="269" t="n">
        <v>42018695</v>
      </c>
      <c r="I311" s="269" t="n">
        <v>0</v>
      </c>
      <c r="J311" s="269" t="n">
        <v>42018695</v>
      </c>
      <c r="K311" s="269" t="n">
        <v>42035674</v>
      </c>
      <c r="L311" s="269" t="n">
        <v>-16979</v>
      </c>
      <c r="M311" s="269" t="n">
        <v>42040799</v>
      </c>
      <c r="N311" s="270"/>
      <c r="O311" s="270" t="str">
        <f aca="false">IF(F311&lt;K311," EROARE"," ")</f>
        <v> EROARE</v>
      </c>
      <c r="P311" s="271" t="str">
        <f aca="false">IF(F311&lt;G311," EROARE"," ")</f>
        <v> </v>
      </c>
      <c r="Q311" s="271"/>
      <c r="R311" s="271" t="str">
        <f aca="false">IF(D311&lt;J311," EROARE"," ")</f>
        <v> </v>
      </c>
      <c r="S311" s="270" t="str">
        <f aca="false">IF(G311&lt;K311," EROARE"," ")</f>
        <v> EROARE</v>
      </c>
      <c r="T311" s="270" t="str">
        <f aca="false">IF(H311&lt;K311," EROARE"," ")</f>
        <v> EROARE</v>
      </c>
      <c r="U311" s="274" t="str">
        <f aca="false">IF(L311&lt;0," EROARE"," ")</f>
        <v> EROARE</v>
      </c>
      <c r="V311" s="97"/>
      <c r="X311" s="2"/>
      <c r="Y311" s="2"/>
      <c r="Z311" s="2"/>
      <c r="AA311" s="2"/>
      <c r="AB311" s="2"/>
      <c r="AC311" s="2"/>
      <c r="AD311" s="2"/>
      <c r="AE311" s="2"/>
      <c r="AF311" s="2"/>
      <c r="AG311" s="2"/>
      <c r="AH311" s="2"/>
    </row>
    <row r="312" s="275" customFormat="true" ht="18" hidden="false" customHeight="false" outlineLevel="0" collapsed="false">
      <c r="A312" s="276" t="s">
        <v>385</v>
      </c>
      <c r="B312" s="277" t="s">
        <v>699</v>
      </c>
      <c r="C312" s="269" t="n">
        <v>44601000</v>
      </c>
      <c r="D312" s="269" t="n">
        <v>42023820</v>
      </c>
      <c r="E312" s="269" t="n">
        <v>44601000</v>
      </c>
      <c r="F312" s="269" t="n">
        <v>42023820</v>
      </c>
      <c r="G312" s="269" t="n">
        <v>42023820</v>
      </c>
      <c r="H312" s="269" t="n">
        <v>42023820</v>
      </c>
      <c r="I312" s="269" t="n">
        <v>0</v>
      </c>
      <c r="J312" s="269" t="n">
        <v>42023820</v>
      </c>
      <c r="K312" s="269" t="n">
        <v>42040799</v>
      </c>
      <c r="L312" s="269" t="n">
        <v>-16979</v>
      </c>
      <c r="M312" s="269" t="n">
        <v>42040799</v>
      </c>
      <c r="N312" s="270"/>
      <c r="O312" s="270" t="str">
        <f aca="false">IF(F312&lt;K312," EROARE"," ")</f>
        <v> EROARE</v>
      </c>
      <c r="P312" s="271" t="str">
        <f aca="false">IF(F312&lt;G312," EROARE"," ")</f>
        <v> </v>
      </c>
      <c r="Q312" s="271"/>
      <c r="R312" s="271" t="str">
        <f aca="false">IF(D312&lt;J312," EROARE"," ")</f>
        <v> </v>
      </c>
      <c r="S312" s="270" t="str">
        <f aca="false">IF(G312&lt;K312," EROARE"," ")</f>
        <v> EROARE</v>
      </c>
      <c r="T312" s="270" t="str">
        <f aca="false">IF(H312&lt;K312," EROARE"," ")</f>
        <v> EROARE</v>
      </c>
      <c r="U312" s="274" t="str">
        <f aca="false">IF(L312&lt;0," EROARE"," ")</f>
        <v> EROARE</v>
      </c>
      <c r="V312" s="97"/>
      <c r="X312" s="2"/>
      <c r="Y312" s="2"/>
      <c r="Z312" s="2"/>
      <c r="AA312" s="2"/>
      <c r="AB312" s="2"/>
      <c r="AC312" s="2"/>
      <c r="AD312" s="2"/>
      <c r="AE312" s="2"/>
      <c r="AF312" s="2"/>
      <c r="AG312" s="2"/>
      <c r="AH312" s="2"/>
    </row>
    <row r="313" s="275" customFormat="true" ht="18" hidden="false" customHeight="false" outlineLevel="0" collapsed="false">
      <c r="A313" s="276" t="s">
        <v>700</v>
      </c>
      <c r="B313" s="277" t="s">
        <v>701</v>
      </c>
      <c r="C313" s="269" t="n">
        <v>44601000</v>
      </c>
      <c r="D313" s="269" t="n">
        <v>42023820</v>
      </c>
      <c r="E313" s="269" t="n">
        <v>44601000</v>
      </c>
      <c r="F313" s="269" t="n">
        <v>42023820</v>
      </c>
      <c r="G313" s="269" t="n">
        <v>42023820</v>
      </c>
      <c r="H313" s="269" t="n">
        <v>42023820</v>
      </c>
      <c r="I313" s="269" t="n">
        <v>0</v>
      </c>
      <c r="J313" s="269" t="n">
        <v>42023820</v>
      </c>
      <c r="K313" s="269" t="n">
        <v>42040799</v>
      </c>
      <c r="L313" s="269" t="n">
        <v>-16979</v>
      </c>
      <c r="M313" s="269" t="n">
        <v>42040799</v>
      </c>
      <c r="N313" s="270"/>
      <c r="O313" s="270" t="str">
        <f aca="false">IF(F313&lt;K313," EROARE"," ")</f>
        <v> EROARE</v>
      </c>
      <c r="P313" s="271" t="str">
        <f aca="false">IF(F313&lt;G313," EROARE"," ")</f>
        <v> </v>
      </c>
      <c r="Q313" s="271"/>
      <c r="R313" s="271" t="str">
        <f aca="false">IF(D313&lt;J313," EROARE"," ")</f>
        <v> </v>
      </c>
      <c r="S313" s="270" t="str">
        <f aca="false">IF(G313&lt;K313," EROARE"," ")</f>
        <v> EROARE</v>
      </c>
      <c r="T313" s="270" t="str">
        <f aca="false">IF(H313&lt;K313," EROARE"," ")</f>
        <v> EROARE</v>
      </c>
      <c r="U313" s="274" t="str">
        <f aca="false">IF(L313&lt;0," EROARE"," ")</f>
        <v> EROARE</v>
      </c>
      <c r="V313" s="97"/>
      <c r="X313" s="2"/>
      <c r="Y313" s="2"/>
      <c r="Z313" s="2"/>
      <c r="AA313" s="2"/>
      <c r="AB313" s="2"/>
      <c r="AC313" s="2"/>
      <c r="AD313" s="2"/>
      <c r="AE313" s="2"/>
      <c r="AF313" s="2"/>
      <c r="AG313" s="2"/>
      <c r="AH313" s="2"/>
    </row>
    <row r="314" s="275" customFormat="true" ht="18" hidden="false" customHeight="false" outlineLevel="0" collapsed="false">
      <c r="A314" s="276" t="s">
        <v>702</v>
      </c>
      <c r="B314" s="277" t="s">
        <v>703</v>
      </c>
      <c r="C314" s="269" t="n">
        <v>44601000</v>
      </c>
      <c r="D314" s="269" t="n">
        <v>42023820</v>
      </c>
      <c r="E314" s="269" t="n">
        <v>44601000</v>
      </c>
      <c r="F314" s="269" t="n">
        <v>42023820</v>
      </c>
      <c r="G314" s="269" t="n">
        <v>42023820</v>
      </c>
      <c r="H314" s="269" t="n">
        <v>42023820</v>
      </c>
      <c r="I314" s="269" t="n">
        <v>0</v>
      </c>
      <c r="J314" s="269" t="n">
        <v>42023820</v>
      </c>
      <c r="K314" s="269" t="n">
        <v>42040799</v>
      </c>
      <c r="L314" s="269" t="n">
        <v>-16979</v>
      </c>
      <c r="M314" s="269" t="n">
        <v>42040799</v>
      </c>
      <c r="N314" s="270"/>
      <c r="O314" s="270" t="str">
        <f aca="false">IF(F314&lt;K314," EROARE"," ")</f>
        <v> EROARE</v>
      </c>
      <c r="P314" s="271" t="str">
        <f aca="false">IF(F314&lt;G314," EROARE"," ")</f>
        <v> </v>
      </c>
      <c r="Q314" s="271"/>
      <c r="R314" s="271" t="str">
        <f aca="false">IF(D314&lt;J314," EROARE"," ")</f>
        <v> </v>
      </c>
      <c r="S314" s="270" t="str">
        <f aca="false">IF(G314&lt;K314," EROARE"," ")</f>
        <v> EROARE</v>
      </c>
      <c r="T314" s="270" t="str">
        <f aca="false">IF(H314&lt;K314," EROARE"," ")</f>
        <v> EROARE</v>
      </c>
      <c r="U314" s="274" t="str">
        <f aca="false">IF(L314&lt;0," EROARE"," ")</f>
        <v> EROARE</v>
      </c>
      <c r="V314" s="97"/>
      <c r="X314" s="2"/>
      <c r="Y314" s="2"/>
      <c r="Z314" s="2"/>
      <c r="AA314" s="2"/>
      <c r="AB314" s="2"/>
      <c r="AC314" s="2"/>
      <c r="AD314" s="2"/>
      <c r="AE314" s="2"/>
      <c r="AF314" s="2"/>
      <c r="AG314" s="2"/>
      <c r="AH314" s="2"/>
    </row>
    <row r="315" s="275" customFormat="true" ht="18" hidden="false" customHeight="false" outlineLevel="0" collapsed="false">
      <c r="A315" s="276" t="s">
        <v>704</v>
      </c>
      <c r="B315" s="277" t="s">
        <v>705</v>
      </c>
      <c r="C315" s="269" t="n">
        <v>44601000</v>
      </c>
      <c r="D315" s="269" t="n">
        <v>42023820</v>
      </c>
      <c r="E315" s="269" t="n">
        <v>44601000</v>
      </c>
      <c r="F315" s="269" t="n">
        <v>42023820</v>
      </c>
      <c r="G315" s="269" t="n">
        <v>42023820</v>
      </c>
      <c r="H315" s="269" t="n">
        <v>42023820</v>
      </c>
      <c r="I315" s="269" t="n">
        <v>0</v>
      </c>
      <c r="J315" s="269" t="n">
        <v>42023820</v>
      </c>
      <c r="K315" s="269" t="n">
        <v>42040799</v>
      </c>
      <c r="L315" s="269" t="n">
        <v>-16979</v>
      </c>
      <c r="M315" s="269" t="n">
        <v>42040799</v>
      </c>
      <c r="N315" s="270"/>
      <c r="O315" s="270" t="str">
        <f aca="false">IF(F315&lt;K315," EROARE"," ")</f>
        <v> EROARE</v>
      </c>
      <c r="P315" s="271" t="str">
        <f aca="false">IF(F315&lt;G315," EROARE"," ")</f>
        <v> </v>
      </c>
      <c r="Q315" s="271"/>
      <c r="R315" s="271" t="str">
        <f aca="false">IF(D315&lt;J315," EROARE"," ")</f>
        <v> </v>
      </c>
      <c r="S315" s="270" t="str">
        <f aca="false">IF(G315&lt;K315," EROARE"," ")</f>
        <v> EROARE</v>
      </c>
      <c r="T315" s="270" t="str">
        <f aca="false">IF(H315&lt;K315," EROARE"," ")</f>
        <v> EROARE</v>
      </c>
      <c r="U315" s="274" t="str">
        <f aca="false">IF(L315&lt;0," EROARE"," ")</f>
        <v> EROARE</v>
      </c>
      <c r="V315" s="97"/>
      <c r="X315" s="2"/>
      <c r="Y315" s="2"/>
      <c r="Z315" s="2"/>
      <c r="AA315" s="2"/>
      <c r="AB315" s="2"/>
      <c r="AC315" s="2"/>
      <c r="AD315" s="2"/>
      <c r="AE315" s="2"/>
      <c r="AF315" s="2"/>
      <c r="AG315" s="2"/>
      <c r="AH315" s="2"/>
    </row>
    <row r="316" s="275" customFormat="true" ht="18" hidden="false" customHeight="false" outlineLevel="0" collapsed="false">
      <c r="A316" s="276" t="s">
        <v>706</v>
      </c>
      <c r="B316" s="277" t="s">
        <v>707</v>
      </c>
      <c r="C316" s="269" t="n">
        <v>25314000</v>
      </c>
      <c r="D316" s="269" t="n">
        <v>23734990</v>
      </c>
      <c r="E316" s="269" t="n">
        <v>25314000</v>
      </c>
      <c r="F316" s="269" t="n">
        <v>23734990</v>
      </c>
      <c r="G316" s="269" t="n">
        <v>23729865</v>
      </c>
      <c r="H316" s="269" t="n">
        <v>23729865</v>
      </c>
      <c r="I316" s="269" t="n">
        <v>0</v>
      </c>
      <c r="J316" s="269" t="n">
        <v>23729865</v>
      </c>
      <c r="K316" s="269" t="n">
        <v>23746844</v>
      </c>
      <c r="L316" s="269" t="n">
        <v>-16979</v>
      </c>
      <c r="M316" s="269" t="n">
        <v>23751969</v>
      </c>
      <c r="N316" s="270"/>
      <c r="O316" s="270" t="str">
        <f aca="false">IF(F316&lt;K316," EROARE"," ")</f>
        <v> EROARE</v>
      </c>
      <c r="P316" s="271" t="str">
        <f aca="false">IF(F316&lt;G316," EROARE"," ")</f>
        <v> </v>
      </c>
      <c r="Q316" s="271"/>
      <c r="R316" s="271" t="str">
        <f aca="false">IF(D316&lt;J316," EROARE"," ")</f>
        <v> </v>
      </c>
      <c r="S316" s="270" t="str">
        <f aca="false">IF(G316&lt;K316," EROARE"," ")</f>
        <v> EROARE</v>
      </c>
      <c r="T316" s="270" t="str">
        <f aca="false">IF(H316&lt;K316," EROARE"," ")</f>
        <v> EROARE</v>
      </c>
      <c r="U316" s="274" t="str">
        <f aca="false">IF(L316&lt;0," EROARE"," ")</f>
        <v> EROARE</v>
      </c>
      <c r="V316" s="97"/>
      <c r="X316" s="2"/>
      <c r="Y316" s="2"/>
      <c r="Z316" s="2"/>
      <c r="AA316" s="2"/>
      <c r="AB316" s="2"/>
      <c r="AC316" s="2"/>
      <c r="AD316" s="2"/>
      <c r="AE316" s="2"/>
      <c r="AF316" s="2"/>
      <c r="AG316" s="2"/>
      <c r="AH316" s="2"/>
    </row>
    <row r="317" s="291" customFormat="true" ht="18" hidden="false" customHeight="false" outlineLevel="0" collapsed="false">
      <c r="A317" s="288" t="s">
        <v>708</v>
      </c>
      <c r="B317" s="289" t="s">
        <v>709</v>
      </c>
      <c r="C317" s="290" t="n">
        <v>25314000</v>
      </c>
      <c r="D317" s="290" t="n">
        <v>23734990</v>
      </c>
      <c r="E317" s="290" t="n">
        <v>25314000</v>
      </c>
      <c r="F317" s="290" t="n">
        <v>23734990</v>
      </c>
      <c r="G317" s="290" t="n">
        <v>23729865</v>
      </c>
      <c r="H317" s="290" t="n">
        <v>23729865</v>
      </c>
      <c r="I317" s="290" t="n">
        <v>0</v>
      </c>
      <c r="J317" s="290" t="n">
        <v>23729865</v>
      </c>
      <c r="K317" s="290" t="n">
        <v>23746844</v>
      </c>
      <c r="L317" s="290" t="n">
        <v>-16979</v>
      </c>
      <c r="M317" s="290" t="n">
        <v>23751969</v>
      </c>
      <c r="N317" s="270"/>
      <c r="O317" s="270" t="str">
        <f aca="false">IF(F317&lt;K317," EROARE"," ")</f>
        <v> EROARE</v>
      </c>
      <c r="P317" s="271" t="str">
        <f aca="false">IF(F317&lt;G317," EROARE"," ")</f>
        <v> </v>
      </c>
      <c r="Q317" s="271"/>
      <c r="R317" s="271" t="str">
        <f aca="false">IF(D317&lt;J317," EROARE"," ")</f>
        <v> </v>
      </c>
      <c r="S317" s="270" t="str">
        <f aca="false">IF(G317&lt;K317," EROARE"," ")</f>
        <v> EROARE</v>
      </c>
      <c r="T317" s="270" t="str">
        <f aca="false">IF(H317&lt;K317," EROARE"," ")</f>
        <v> EROARE</v>
      </c>
      <c r="U317" s="274" t="str">
        <f aca="false">IF(L317&lt;0," EROARE"," ")</f>
        <v> EROARE</v>
      </c>
      <c r="V317" s="20"/>
      <c r="X317" s="2"/>
      <c r="Y317" s="2"/>
      <c r="Z317" s="2"/>
      <c r="AA317" s="2"/>
      <c r="AB317" s="2"/>
      <c r="AC317" s="2"/>
      <c r="AD317" s="2"/>
      <c r="AE317" s="2"/>
      <c r="AF317" s="2"/>
      <c r="AG317" s="2"/>
      <c r="AH317" s="2"/>
    </row>
    <row r="318" s="275" customFormat="true" ht="18" hidden="false" customHeight="false" outlineLevel="0" collapsed="false">
      <c r="A318" s="276" t="s">
        <v>710</v>
      </c>
      <c r="B318" s="277" t="s">
        <v>711</v>
      </c>
      <c r="C318" s="269" t="n">
        <v>19287000</v>
      </c>
      <c r="D318" s="269" t="n">
        <v>18288830</v>
      </c>
      <c r="E318" s="269" t="n">
        <v>19287000</v>
      </c>
      <c r="F318" s="269" t="n">
        <v>18288830</v>
      </c>
      <c r="G318" s="269" t="n">
        <v>18288830</v>
      </c>
      <c r="H318" s="269" t="n">
        <v>18288830</v>
      </c>
      <c r="I318" s="269" t="n">
        <v>0</v>
      </c>
      <c r="J318" s="269" t="n">
        <v>18288830</v>
      </c>
      <c r="K318" s="269" t="n">
        <v>18288830</v>
      </c>
      <c r="L318" s="269" t="n">
        <v>0</v>
      </c>
      <c r="M318" s="269" t="n">
        <v>18288830</v>
      </c>
      <c r="N318" s="270"/>
      <c r="O318" s="270" t="str">
        <f aca="false">IF(F318&lt;K318," EROARE"," ")</f>
        <v> </v>
      </c>
      <c r="P318" s="271" t="str">
        <f aca="false">IF(F318&lt;G318," EROARE"," ")</f>
        <v> </v>
      </c>
      <c r="Q318" s="271"/>
      <c r="R318" s="271" t="str">
        <f aca="false">IF(D318&lt;J318," EROARE"," ")</f>
        <v> </v>
      </c>
      <c r="S318" s="270" t="str">
        <f aca="false">IF(G318&lt;K318," EROARE"," ")</f>
        <v> </v>
      </c>
      <c r="T318" s="270" t="str">
        <f aca="false">IF(H318&lt;K318," EROARE"," ")</f>
        <v> </v>
      </c>
      <c r="U318" s="274" t="str">
        <f aca="false">IF(L318&lt;0," EROARE"," ")</f>
        <v> </v>
      </c>
      <c r="V318" s="97"/>
      <c r="X318" s="2"/>
      <c r="Y318" s="2"/>
      <c r="Z318" s="2"/>
      <c r="AA318" s="2"/>
      <c r="AB318" s="2"/>
      <c r="AC318" s="2"/>
      <c r="AD318" s="2"/>
      <c r="AE318" s="2"/>
      <c r="AF318" s="2"/>
      <c r="AG318" s="2"/>
      <c r="AH318" s="2"/>
    </row>
    <row r="319" s="275" customFormat="true" ht="18" hidden="false" customHeight="false" outlineLevel="0" collapsed="false">
      <c r="A319" s="343" t="s">
        <v>589</v>
      </c>
      <c r="B319" s="344" t="s">
        <v>590</v>
      </c>
      <c r="C319" s="269"/>
      <c r="D319" s="269"/>
      <c r="E319" s="269"/>
      <c r="F319" s="269"/>
      <c r="G319" s="269" t="n">
        <v>-5125</v>
      </c>
      <c r="H319" s="269" t="n">
        <v>-5125</v>
      </c>
      <c r="I319" s="269" t="n">
        <v>0</v>
      </c>
      <c r="J319" s="269" t="n">
        <v>-5125</v>
      </c>
      <c r="K319" s="269" t="n">
        <v>-5125</v>
      </c>
      <c r="L319" s="269"/>
      <c r="M319" s="269"/>
      <c r="N319" s="279"/>
      <c r="O319" s="279"/>
      <c r="P319" s="279"/>
      <c r="Q319" s="279"/>
      <c r="R319" s="272"/>
      <c r="S319" s="279"/>
      <c r="T319" s="278"/>
      <c r="U319" s="278"/>
      <c r="V319" s="97"/>
      <c r="X319" s="2"/>
      <c r="Y319" s="2"/>
      <c r="Z319" s="2"/>
      <c r="AA319" s="2"/>
      <c r="AB319" s="2"/>
      <c r="AC319" s="2"/>
      <c r="AD319" s="2"/>
      <c r="AE319" s="2"/>
      <c r="AF319" s="2"/>
      <c r="AG319" s="2"/>
      <c r="AH319" s="2"/>
    </row>
    <row r="320" s="275" customFormat="true" ht="18" hidden="false" customHeight="false" outlineLevel="0" collapsed="false">
      <c r="A320" s="347" t="s">
        <v>591</v>
      </c>
      <c r="B320" s="344" t="s">
        <v>592</v>
      </c>
      <c r="C320" s="269"/>
      <c r="D320" s="269"/>
      <c r="E320" s="269"/>
      <c r="F320" s="269"/>
      <c r="G320" s="269" t="n">
        <v>-5125</v>
      </c>
      <c r="H320" s="269" t="n">
        <v>-5125</v>
      </c>
      <c r="I320" s="269" t="n">
        <v>0</v>
      </c>
      <c r="J320" s="269" t="n">
        <v>-5125</v>
      </c>
      <c r="K320" s="269" t="n">
        <v>-5125</v>
      </c>
      <c r="L320" s="269"/>
      <c r="M320" s="269"/>
      <c r="N320" s="279"/>
      <c r="O320" s="279"/>
      <c r="P320" s="279"/>
      <c r="Q320" s="279"/>
      <c r="R320" s="272"/>
      <c r="S320" s="279"/>
      <c r="T320" s="278"/>
      <c r="U320" s="278"/>
      <c r="V320" s="97"/>
      <c r="X320" s="2"/>
      <c r="Y320" s="2"/>
      <c r="Z320" s="2"/>
      <c r="AA320" s="2"/>
      <c r="AB320" s="2"/>
      <c r="AC320" s="2"/>
      <c r="AD320" s="2"/>
      <c r="AE320" s="2"/>
      <c r="AF320" s="2"/>
      <c r="AG320" s="2"/>
      <c r="AH320" s="2"/>
    </row>
    <row r="321" s="275" customFormat="true" ht="18" hidden="false" customHeight="false" outlineLevel="0" collapsed="false">
      <c r="A321" s="348" t="s">
        <v>712</v>
      </c>
      <c r="B321" s="349" t="s">
        <v>594</v>
      </c>
      <c r="C321" s="269"/>
      <c r="D321" s="269"/>
      <c r="E321" s="269"/>
      <c r="F321" s="269"/>
      <c r="G321" s="269" t="n">
        <v>-5125</v>
      </c>
      <c r="H321" s="269" t="n">
        <v>-5125</v>
      </c>
      <c r="I321" s="269" t="n">
        <v>0</v>
      </c>
      <c r="J321" s="269" t="n">
        <v>-5125</v>
      </c>
      <c r="K321" s="269" t="n">
        <v>-5125</v>
      </c>
      <c r="L321" s="269"/>
      <c r="M321" s="269"/>
      <c r="N321" s="279"/>
      <c r="O321" s="279"/>
      <c r="P321" s="279"/>
      <c r="Q321" s="279"/>
      <c r="R321" s="272"/>
      <c r="S321" s="279"/>
      <c r="T321" s="278"/>
      <c r="U321" s="278"/>
      <c r="V321" s="97"/>
      <c r="X321" s="2"/>
      <c r="Y321" s="2"/>
      <c r="Z321" s="2"/>
      <c r="AA321" s="2"/>
      <c r="AB321" s="2"/>
      <c r="AC321" s="2"/>
      <c r="AD321" s="2"/>
      <c r="AE321" s="2"/>
      <c r="AF321" s="2"/>
      <c r="AG321" s="2"/>
      <c r="AH321" s="2"/>
    </row>
    <row r="322" s="275" customFormat="true" ht="18" hidden="false" customHeight="false" outlineLevel="0" collapsed="false">
      <c r="A322" s="348" t="s">
        <v>712</v>
      </c>
      <c r="B322" s="349" t="s">
        <v>595</v>
      </c>
      <c r="C322" s="269"/>
      <c r="D322" s="269"/>
      <c r="E322" s="269"/>
      <c r="F322" s="269"/>
      <c r="G322" s="269" t="n">
        <v>-5125</v>
      </c>
      <c r="H322" s="269" t="n">
        <v>-5125</v>
      </c>
      <c r="I322" s="269"/>
      <c r="J322" s="269" t="n">
        <v>-5125</v>
      </c>
      <c r="K322" s="269" t="n">
        <v>-5125</v>
      </c>
      <c r="L322" s="269"/>
      <c r="M322" s="269"/>
      <c r="N322" s="279"/>
      <c r="O322" s="279"/>
      <c r="P322" s="279"/>
      <c r="Q322" s="279"/>
      <c r="R322" s="272"/>
      <c r="S322" s="279"/>
      <c r="T322" s="278"/>
      <c r="U322" s="278"/>
      <c r="V322" s="97"/>
      <c r="X322" s="2"/>
      <c r="Y322" s="2"/>
      <c r="Z322" s="2"/>
      <c r="AA322" s="2"/>
      <c r="AB322" s="2"/>
      <c r="AC322" s="2"/>
      <c r="AD322" s="2"/>
      <c r="AE322" s="2"/>
      <c r="AF322" s="2"/>
      <c r="AG322" s="2"/>
      <c r="AH322" s="2"/>
    </row>
    <row r="323" s="275" customFormat="true" ht="18" hidden="false" customHeight="false" outlineLevel="0" collapsed="false">
      <c r="A323" s="276" t="s">
        <v>713</v>
      </c>
      <c r="B323" s="277" t="s">
        <v>714</v>
      </c>
      <c r="C323" s="269"/>
      <c r="D323" s="269"/>
      <c r="E323" s="269" t="n">
        <v>0</v>
      </c>
      <c r="F323" s="269" t="n">
        <v>0</v>
      </c>
      <c r="G323" s="269"/>
      <c r="H323" s="269"/>
      <c r="I323" s="269"/>
      <c r="J323" s="269"/>
      <c r="K323" s="269" t="n">
        <v>0</v>
      </c>
      <c r="L323" s="269"/>
      <c r="M323" s="269"/>
      <c r="N323" s="235"/>
      <c r="O323" s="235"/>
      <c r="P323" s="235"/>
      <c r="Q323" s="235"/>
      <c r="R323" s="279"/>
      <c r="S323" s="279"/>
      <c r="T323" s="278"/>
      <c r="U323" s="278"/>
      <c r="V323" s="97"/>
      <c r="X323" s="2"/>
      <c r="Y323" s="2"/>
      <c r="Z323" s="2"/>
      <c r="AA323" s="2"/>
      <c r="AB323" s="2"/>
      <c r="AC323" s="2"/>
      <c r="AD323" s="2"/>
      <c r="AE323" s="2"/>
      <c r="AF323" s="2"/>
      <c r="AG323" s="2"/>
      <c r="AH323" s="2"/>
    </row>
    <row r="324" s="275" customFormat="true" ht="18" hidden="false" customHeight="false" outlineLevel="0" collapsed="false">
      <c r="A324" s="276" t="s">
        <v>715</v>
      </c>
      <c r="B324" s="277" t="s">
        <v>716</v>
      </c>
      <c r="C324" s="269"/>
      <c r="D324" s="269"/>
      <c r="E324" s="269"/>
      <c r="F324" s="269"/>
      <c r="G324" s="269"/>
      <c r="H324" s="269"/>
      <c r="I324" s="269"/>
      <c r="J324" s="269"/>
      <c r="K324" s="269"/>
      <c r="L324" s="269"/>
      <c r="M324" s="269"/>
      <c r="N324" s="391"/>
      <c r="O324" s="391"/>
      <c r="P324" s="235"/>
      <c r="Q324" s="235"/>
      <c r="R324" s="279"/>
      <c r="S324" s="279"/>
      <c r="T324" s="278"/>
      <c r="U324" s="278"/>
      <c r="V324" s="97"/>
      <c r="X324" s="2"/>
      <c r="Y324" s="2"/>
      <c r="Z324" s="2"/>
      <c r="AA324" s="2"/>
      <c r="AB324" s="2"/>
      <c r="AC324" s="2"/>
      <c r="AD324" s="2"/>
      <c r="AE324" s="2"/>
      <c r="AF324" s="2"/>
      <c r="AG324" s="2"/>
      <c r="AH324" s="2"/>
    </row>
    <row r="325" s="291" customFormat="true" ht="18" hidden="false" customHeight="false" outlineLevel="0" collapsed="false">
      <c r="A325" s="392" t="s">
        <v>717</v>
      </c>
      <c r="B325" s="289" t="s">
        <v>718</v>
      </c>
      <c r="C325" s="290"/>
      <c r="D325" s="290"/>
      <c r="E325" s="290" t="n">
        <v>0</v>
      </c>
      <c r="F325" s="290" t="n">
        <v>0</v>
      </c>
      <c r="G325" s="290"/>
      <c r="H325" s="290"/>
      <c r="I325" s="290"/>
      <c r="J325" s="290"/>
      <c r="K325" s="290" t="n">
        <v>0</v>
      </c>
      <c r="L325" s="290"/>
      <c r="M325" s="290"/>
      <c r="N325" s="393"/>
      <c r="O325" s="393"/>
      <c r="P325" s="393"/>
      <c r="Q325" s="393"/>
      <c r="R325" s="394"/>
      <c r="S325" s="394"/>
      <c r="T325" s="395"/>
      <c r="U325" s="395"/>
      <c r="V325" s="20"/>
      <c r="X325" s="2"/>
      <c r="Y325" s="2"/>
      <c r="Z325" s="2"/>
      <c r="AA325" s="2"/>
      <c r="AB325" s="2"/>
      <c r="AC325" s="2"/>
      <c r="AD325" s="2"/>
      <c r="AE325" s="2"/>
      <c r="AF325" s="2"/>
      <c r="AG325" s="2"/>
      <c r="AH325" s="2"/>
    </row>
    <row r="326" s="291" customFormat="true" ht="18" hidden="false" customHeight="false" outlineLevel="0" collapsed="false">
      <c r="A326" s="396" t="s">
        <v>719</v>
      </c>
      <c r="B326" s="300" t="s">
        <v>720</v>
      </c>
      <c r="C326" s="290"/>
      <c r="D326" s="290"/>
      <c r="E326" s="290" t="n">
        <v>-33941880</v>
      </c>
      <c r="F326" s="290" t="n">
        <v>-252245550</v>
      </c>
      <c r="G326" s="290"/>
      <c r="H326" s="290"/>
      <c r="I326" s="290"/>
      <c r="J326" s="290"/>
      <c r="K326" s="290" t="n">
        <v>-267738002</v>
      </c>
      <c r="L326" s="290"/>
      <c r="M326" s="290"/>
      <c r="N326" s="393"/>
      <c r="O326" s="393"/>
      <c r="P326" s="393"/>
      <c r="Q326" s="393"/>
      <c r="R326" s="394"/>
      <c r="S326" s="394"/>
      <c r="T326" s="395"/>
      <c r="U326" s="395"/>
      <c r="V326" s="20"/>
      <c r="X326" s="2"/>
      <c r="Y326" s="2"/>
      <c r="Z326" s="2"/>
      <c r="AA326" s="2"/>
      <c r="AB326" s="2"/>
      <c r="AC326" s="2"/>
      <c r="AD326" s="2"/>
      <c r="AE326" s="2"/>
      <c r="AF326" s="2"/>
      <c r="AG326" s="2"/>
      <c r="AH326" s="2"/>
    </row>
    <row r="327" s="2" customFormat="true" ht="18" hidden="false" customHeight="false" outlineLevel="0" collapsed="false">
      <c r="A327" s="397"/>
      <c r="B327" s="398"/>
      <c r="C327" s="397"/>
      <c r="D327" s="397"/>
      <c r="E327" s="399"/>
      <c r="F327" s="399"/>
      <c r="G327" s="399"/>
      <c r="H327" s="399"/>
      <c r="I327" s="399"/>
      <c r="J327" s="399"/>
      <c r="K327" s="400"/>
      <c r="L327" s="401"/>
      <c r="M327" s="401"/>
      <c r="N327" s="401"/>
      <c r="O327" s="235"/>
      <c r="P327" s="235"/>
      <c r="Q327" s="402"/>
      <c r="R327" s="402"/>
      <c r="S327" s="403"/>
      <c r="T327" s="402"/>
      <c r="U327" s="404"/>
      <c r="V327" s="20"/>
    </row>
    <row r="328" s="2" customFormat="true" ht="18" hidden="false" customHeight="false" outlineLevel="0" collapsed="false">
      <c r="A328" s="76"/>
      <c r="B328" s="233"/>
      <c r="C328" s="234"/>
      <c r="D328" s="234"/>
      <c r="E328" s="405" t="e">
        <f aca="false">#REF!-#REF!-#REF!</f>
        <v>#REF!</v>
      </c>
      <c r="F328" s="405" t="e">
        <f aca="false">#REF!-#REF!-#REF!</f>
        <v>#REF!</v>
      </c>
      <c r="J328" s="97"/>
      <c r="K328" s="405" t="e">
        <f aca="false">#REF!-#REF!-#REF!</f>
        <v>#REF!</v>
      </c>
      <c r="L328" s="97"/>
      <c r="M328" s="97"/>
      <c r="N328" s="97"/>
      <c r="O328" s="235"/>
      <c r="P328" s="235"/>
      <c r="Q328" s="402"/>
      <c r="R328" s="402"/>
      <c r="S328" s="402"/>
      <c r="T328" s="402"/>
      <c r="U328" s="404"/>
      <c r="V328" s="20"/>
    </row>
    <row r="329" s="2" customFormat="true" ht="18" hidden="false" customHeight="false" outlineLevel="0" collapsed="false">
      <c r="A329" s="69" t="s">
        <v>117</v>
      </c>
      <c r="E329" s="406"/>
      <c r="F329" s="97"/>
      <c r="G329" s="407"/>
      <c r="H329" s="70" t="s">
        <v>118</v>
      </c>
      <c r="I329" s="70"/>
      <c r="J329" s="93"/>
      <c r="K329" s="93"/>
      <c r="L329" s="408"/>
      <c r="M329" s="407"/>
      <c r="N329" s="407"/>
      <c r="O329" s="409"/>
      <c r="P329" s="409"/>
      <c r="Q329" s="410"/>
      <c r="R329" s="410"/>
      <c r="S329" s="410"/>
      <c r="T329" s="410"/>
      <c r="U329" s="404"/>
      <c r="V329" s="20"/>
    </row>
    <row r="330" customFormat="false" ht="18" hidden="false" customHeight="false" outlineLevel="0" collapsed="false">
      <c r="A330" s="2"/>
      <c r="B330" s="3"/>
      <c r="C330" s="2"/>
      <c r="D330" s="2"/>
      <c r="H330" s="71"/>
      <c r="I330" s="72"/>
      <c r="J330" s="20"/>
      <c r="K330" s="20"/>
    </row>
    <row r="331" customFormat="false" ht="18" hidden="false" customHeight="false" outlineLevel="0" collapsed="false">
      <c r="A331" s="73" t="s">
        <v>119</v>
      </c>
      <c r="B331" s="74"/>
      <c r="C331" s="2"/>
      <c r="D331" s="2"/>
      <c r="H331" s="75" t="s">
        <v>120</v>
      </c>
      <c r="I331" s="75"/>
      <c r="J331" s="70"/>
      <c r="K331" s="70"/>
    </row>
    <row r="332" customFormat="false" ht="18" hidden="false" customHeight="false" outlineLevel="0" collapsed="false">
      <c r="A332" s="411"/>
      <c r="B332" s="411"/>
      <c r="C332" s="411"/>
      <c r="D332" s="411"/>
    </row>
    <row r="333" customFormat="false" ht="18" hidden="false" customHeight="false" outlineLevel="0" collapsed="false">
      <c r="K333" s="84"/>
    </row>
    <row r="334" customFormat="false" ht="18" hidden="false" customHeight="false" outlineLevel="0" collapsed="false">
      <c r="K334" s="84"/>
    </row>
    <row r="335" customFormat="false" ht="18" hidden="false" customHeight="false" outlineLevel="0" collapsed="false">
      <c r="K335" s="84"/>
    </row>
    <row r="336" customFormat="false" ht="18" hidden="false" customHeight="false" outlineLevel="0" collapsed="false">
      <c r="A336" s="412"/>
      <c r="B336" s="412"/>
      <c r="C336" s="412"/>
      <c r="D336" s="412"/>
      <c r="I336" s="82"/>
      <c r="J336" s="82"/>
      <c r="K336" s="82"/>
    </row>
    <row r="337" customFormat="false" ht="18" hidden="false" customHeight="false" outlineLevel="0" collapsed="false">
      <c r="A337" s="275"/>
      <c r="B337" s="275"/>
      <c r="C337" s="413"/>
      <c r="D337" s="413"/>
    </row>
    <row r="338" customFormat="false" ht="18" hidden="false" customHeight="false" outlineLevel="0" collapsed="false">
      <c r="A338" s="414"/>
      <c r="B338" s="414"/>
      <c r="C338" s="414"/>
      <c r="D338" s="414"/>
      <c r="I338" s="415"/>
      <c r="J338" s="415"/>
      <c r="K338" s="415"/>
    </row>
  </sheetData>
  <mergeCells count="20">
    <mergeCell ref="A1:G1"/>
    <mergeCell ref="A2:M2"/>
    <mergeCell ref="A3:M3"/>
    <mergeCell ref="A5:A6"/>
    <mergeCell ref="B5:B6"/>
    <mergeCell ref="C5:D5"/>
    <mergeCell ref="E5:F5"/>
    <mergeCell ref="G5:G6"/>
    <mergeCell ref="H5:H6"/>
    <mergeCell ref="I5:J5"/>
    <mergeCell ref="K5:K6"/>
    <mergeCell ref="L5:L6"/>
    <mergeCell ref="M5:M6"/>
    <mergeCell ref="H329:I329"/>
    <mergeCell ref="H331:I331"/>
    <mergeCell ref="A332:D332"/>
    <mergeCell ref="A336:D336"/>
    <mergeCell ref="I336:K336"/>
    <mergeCell ref="A338:D338"/>
    <mergeCell ref="I338:K338"/>
  </mergeCells>
  <dataValidations count="1">
    <dataValidation allowBlank="true" errorStyle="stop" operator="between" showDropDown="false" showErrorMessage="true" showInputMessage="false" sqref="N8:N35 N57:N75 N78:N87 N89:N326" type="none">
      <formula1>0</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colBreaks count="1" manualBreakCount="1">
    <brk id="13" man="true" max="65535" min="0"/>
  </colBreaks>
  <legacyDrawing r:id="rId2"/>
</worksheet>
</file>

<file path=docProps/app.xml><?xml version="1.0" encoding="utf-8"?>
<Properties xmlns="http://schemas.openxmlformats.org/officeDocument/2006/extended-properties" xmlns:vt="http://schemas.openxmlformats.org/officeDocument/2006/docPropsVTypes">
  <Template/>
  <TotalTime>6</TotalTime>
  <Application>LibreOffice/24.2.1.2$Linux_X86_64 LibreOffice_project/db4def46b0453cc22e2d0305797cf981b68ef5ac</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2024-03-20T21:03:25Z</dcterms:created>
  <dc:creator/>
  <dc:description/>
  <dc:language>en-US</dc:language>
  <cp:lastModifiedBy/>
  <dcterms:modified xsi:type="dcterms:W3CDTF">2024-03-20T21:11:37Z</dcterms:modified>
  <cp:revision>4</cp:revision>
  <dc:subject/>
  <dc:title/>
</cp:coreProperties>
</file>

<file path=docProps/custom.xml><?xml version="1.0" encoding="utf-8"?>
<Properties xmlns="http://schemas.openxmlformats.org/officeDocument/2006/custom-properties" xmlns:vt="http://schemas.openxmlformats.org/officeDocument/2006/docPropsVTypes"/>
</file>